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Cat Aid 2014-15" sheetId="1" r:id="rId1"/>
  </sheets>
  <definedNames>
    <definedName name="_xlnm.Print_Area" localSheetId="0">'Cat Aid 2014-15'!$A$1:$H$127</definedName>
    <definedName name="_xlnm.Print_Titles" localSheetId="0">'Cat Aid 2014-15'!$1:$5</definedName>
  </definedNames>
  <calcPr fullCalcOnLoad="1"/>
</workbook>
</file>

<file path=xl/sharedStrings.xml><?xml version="1.0" encoding="utf-8"?>
<sst xmlns="http://schemas.openxmlformats.org/spreadsheetml/2006/main" count="138" uniqueCount="136">
  <si>
    <t>Expenditures from</t>
  </si>
  <si>
    <t>Expenditures Over</t>
  </si>
  <si>
    <t>District Name</t>
  </si>
  <si>
    <t xml:space="preserve">3 1/2 - 10 times </t>
  </si>
  <si>
    <t>10 times State Average</t>
  </si>
  <si>
    <t>Total</t>
  </si>
  <si>
    <t>FY2015</t>
  </si>
  <si>
    <t>FY2015 Proration</t>
  </si>
  <si>
    <t>State Average</t>
  </si>
  <si>
    <t>Student</t>
  </si>
  <si>
    <t>Expended</t>
  </si>
  <si>
    <t>Entitlement</t>
  </si>
  <si>
    <t>Count</t>
  </si>
  <si>
    <t>Cost</t>
  </si>
  <si>
    <t>State Total</t>
  </si>
  <si>
    <t>Allenstown</t>
  </si>
  <si>
    <t>Alton</t>
  </si>
  <si>
    <t>Amherst</t>
  </si>
  <si>
    <t>Ashland</t>
  </si>
  <si>
    <t>Auburn</t>
  </si>
  <si>
    <t>Barrington</t>
  </si>
  <si>
    <t>Bedford</t>
  </si>
  <si>
    <t>Berlin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</si>
  <si>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</si>
  <si>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</si>
  <si>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</si>
  <si>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</si>
  <si>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</si>
  <si>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</si>
  <si>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</si>
  <si>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</si>
  <si>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</si>
  <si>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Columbia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</si>
  <si>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</si>
  <si>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</si>
  <si>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</si>
  <si>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</si>
  <si>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</si>
  <si>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</si>
  <si>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</si>
  <si>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</si>
  <si>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</si>
  <si>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</si>
  <si>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Epping</t>
  </si>
  <si>
    <t>Epsom</t>
  </si>
  <si>
    <t>Exeter Regional Cooperative</t>
  </si>
  <si>
    <t>Exeter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</si>
  <si>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</si>
  <si>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</si>
  <si>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</si>
  <si>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</si>
  <si>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</si>
  <si>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</si>
  <si>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</si>
  <si>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 Cooperative</t>
  </si>
  <si>
    <t>Governor Wentworth Regional</t>
  </si>
  <si>
    <t>Grantham</t>
  </si>
  <si>
    <t>Hampstead</t>
  </si>
  <si>
    <t>Hanover</t>
  </si>
  <si>
    <t>Haverhill Cooperative</t>
  </si>
  <si>
    <t>Hillsboro-Deering Cooperative</t>
  </si>
  <si>
    <t>Hinsdale</t>
  </si>
  <si>
    <t>Hollis</t>
  </si>
  <si>
    <t>Hollis/Brookline Cooperative</t>
  </si>
  <si>
    <t>Hooksett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</si>
  <si>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</si>
  <si>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</si>
  <si>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</si>
  <si>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</si>
  <si>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</si>
  <si>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</si>
  <si>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</si>
  <si>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</si>
  <si>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</si>
  <si>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</si>
  <si>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</si>
  <si>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</si>
  <si>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Londonderry</t>
  </si>
  <si>
    <t>Lyme</t>
  </si>
  <si>
    <t>Madison</t>
  </si>
  <si>
    <t>Manchester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</si>
  <si>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</si>
  <si>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</si>
  <si>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</si>
  <si>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</si>
  <si>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</si>
  <si>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</si>
  <si>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</si>
  <si>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</si>
  <si>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Monadnock Regional</t>
  </si>
  <si>
    <t>Monroe</t>
  </si>
  <si>
    <t>Mont Vernon</t>
  </si>
  <si>
    <t>Moultonborough</t>
  </si>
  <si>
    <t>Nashua</t>
  </si>
  <si>
    <t>Nelson</t>
  </si>
  <si>
    <t>Newfound Area</t>
  </si>
  <si>
    <t>Newmarket</t>
  </si>
  <si>
    <t>Newport</t>
  </si>
  <si>
    <t>Northwood</t>
  </si>
  <si>
    <t>Nottingham</t>
  </si>
  <si>
    <t>Oyster River Cooperative</t>
  </si>
  <si>
    <t>Pelham</t>
  </si>
  <si>
    <t>Pembroke</t>
  </si>
  <si>
    <t>Pemi-Baker Regional</t>
  </si>
  <si>
    <t>Pittsfield</t>
  </si>
  <si>
    <t>Plainfield</t>
  </si>
  <si>
    <t>Plymouth</t>
  </si>
  <si>
    <t>Portsmouth</t>
  </si>
  <si>
    <t>Profile Regional</t>
  </si>
  <si>
    <t>Raymond</t>
  </si>
  <si>
    <t>Rivendell</t>
  </si>
  <si>
    <t>Rochester</t>
  </si>
  <si>
    <t>Rollinsford</t>
  </si>
  <si>
    <t>Salem</t>
  </si>
  <si>
    <t>Sanborn Regional</t>
  </si>
  <si>
    <t>Seabrook</t>
  </si>
  <si>
    <t>Shaker Regional</t>
  </si>
  <si>
    <t>Somersworth</t>
  </si>
  <si>
    <t>Souhegan Cooperative</t>
  </si>
  <si>
    <t>Stewartstown</t>
  </si>
  <si>
    <t>Stoddard</t>
  </si>
  <si>
    <t>Strafford</t>
  </si>
  <si>
    <t>Stratham</t>
  </si>
  <si>
    <t>Sunapee</t>
  </si>
  <si>
    <t>Tamworth</t>
  </si>
  <si>
    <t>Timberlane Regional</t>
  </si>
  <si>
    <t>Unity</t>
  </si>
  <si>
    <t>Wakefield</t>
  </si>
  <si>
    <t>Weare</t>
  </si>
  <si>
    <t>Westmoreland</t>
  </si>
  <si>
    <t>White Mountains Regional</t>
  </si>
  <si>
    <t>Wilton-Lyndeboro Cooperative</t>
  </si>
  <si>
    <t>Winchester</t>
  </si>
  <si>
    <t>Windham</t>
  </si>
  <si>
    <t>Winnacunnet Cooperative</t>
  </si>
  <si>
    <t>Winnisquam Regional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</si>
</sst>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9" fillId="5" borderId="0" applyNumberFormat="0" applyBorder="0" applyAlignment="0" applyProtection="0"/>
    <xf numFmtId="0" fontId="32" fillId="45" borderId="1" applyNumberFormat="0" applyAlignment="0" applyProtection="0"/>
    <xf numFmtId="0" fontId="10" fillId="46" borderId="2" applyNumberFormat="0" applyAlignment="0" applyProtection="0"/>
    <xf numFmtId="0" fontId="33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6" fillId="7" borderId="0" applyNumberFormat="0" applyBorder="0" applyAlignment="0" applyProtection="0"/>
    <xf numFmtId="0" fontId="36" fillId="0" borderId="5" applyNumberFormat="0" applyFill="0" applyAlignment="0" applyProtection="0"/>
    <xf numFmtId="0" fontId="17" fillId="0" borderId="6" applyNumberFormat="0" applyFill="0" applyAlignment="0" applyProtection="0"/>
    <xf numFmtId="0" fontId="37" fillId="0" borderId="7" applyNumberFormat="0" applyFill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50" borderId="1" applyNumberFormat="0" applyAlignment="0" applyProtection="0"/>
    <xf numFmtId="0" fontId="20" fillId="13" borderId="2" applyNumberFormat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51" borderId="0" applyNumberFormat="0" applyBorder="0" applyAlignment="0" applyProtection="0"/>
    <xf numFmtId="0" fontId="22" fillId="5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68" applyFont="1" applyFill="1" applyBorder="1">
      <alignment/>
      <protection/>
    </xf>
    <xf numFmtId="0" fontId="4" fillId="55" borderId="0" xfId="0" applyFont="1" applyFill="1" applyBorder="1" applyAlignment="1">
      <alignment vertical="center"/>
    </xf>
    <xf numFmtId="0" fontId="3" fillId="0" borderId="0" xfId="168" applyFont="1" applyFill="1" applyBorder="1" applyAlignment="1">
      <alignment vertical="top"/>
      <protection/>
    </xf>
    <xf numFmtId="0" fontId="3" fillId="0" borderId="0" xfId="168" applyFont="1" applyBorder="1" applyAlignment="1">
      <alignment horizontal="right"/>
      <protection/>
    </xf>
    <xf numFmtId="0" fontId="3" fillId="0" borderId="0" xfId="168" applyFont="1" applyBorder="1">
      <alignment/>
      <protection/>
    </xf>
    <xf numFmtId="0" fontId="4" fillId="55" borderId="0" xfId="0" applyFont="1" applyFill="1" applyAlignment="1">
      <alignment vertical="center"/>
    </xf>
    <xf numFmtId="43" fontId="46" fillId="0" borderId="0" xfId="0" applyNumberFormat="1" applyFont="1" applyAlignment="1">
      <alignment/>
    </xf>
    <xf numFmtId="0" fontId="5" fillId="0" borderId="0" xfId="168" applyFont="1" applyBorder="1" applyAlignment="1">
      <alignment horizontal="center"/>
      <protection/>
    </xf>
    <xf numFmtId="0" fontId="3" fillId="0" borderId="0" xfId="168" applyFont="1" applyFill="1" applyBorder="1" applyAlignment="1">
      <alignment horizontal="center"/>
      <protection/>
    </xf>
    <xf numFmtId="164" fontId="6" fillId="0" borderId="0" xfId="168" applyNumberFormat="1" applyFont="1" applyBorder="1" applyAlignment="1">
      <alignment horizontal="center"/>
      <protection/>
    </xf>
    <xf numFmtId="0" fontId="5" fillId="0" borderId="0" xfId="168" applyFont="1" applyFill="1" applyBorder="1" applyAlignment="1">
      <alignment horizontal="center"/>
      <protection/>
    </xf>
    <xf numFmtId="0" fontId="3" fillId="0" borderId="0" xfId="168" applyFont="1" applyBorder="1" applyAlignment="1">
      <alignment horizontal="center"/>
      <protection/>
    </xf>
    <xf numFmtId="8" fontId="3" fillId="0" borderId="0" xfId="0" applyNumberFormat="1" applyFont="1" applyBorder="1" applyAlignment="1">
      <alignment/>
    </xf>
    <xf numFmtId="49" fontId="7" fillId="55" borderId="0" xfId="0" applyNumberFormat="1" applyFont="1" applyFill="1" applyBorder="1" applyAlignment="1">
      <alignment horizontal="left"/>
    </xf>
    <xf numFmtId="1" fontId="7" fillId="55" borderId="0" xfId="0" applyNumberFormat="1" applyFont="1" applyFill="1" applyBorder="1" applyAlignment="1">
      <alignment horizontal="center"/>
    </xf>
    <xf numFmtId="8" fontId="7" fillId="55" borderId="0" xfId="0" applyNumberFormat="1" applyFont="1" applyFill="1" applyBorder="1" applyAlignment="1">
      <alignment/>
    </xf>
    <xf numFmtId="8" fontId="7" fillId="55" borderId="0" xfId="0" applyNumberFormat="1" applyFont="1" applyFill="1" applyBorder="1" applyAlignment="1">
      <alignment horizontal="center"/>
    </xf>
    <xf numFmtId="49" fontId="2" fillId="55" borderId="0" xfId="0" applyNumberFormat="1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8" fontId="3" fillId="55" borderId="0" xfId="0" applyNumberFormat="1" applyFont="1" applyFill="1" applyBorder="1" applyAlignment="1">
      <alignment horizontal="right"/>
    </xf>
    <xf numFmtId="8" fontId="2" fillId="55" borderId="0" xfId="0" applyNumberFormat="1" applyFont="1" applyFill="1" applyBorder="1" applyAlignment="1">
      <alignment horizontal="right"/>
    </xf>
    <xf numFmtId="8" fontId="2" fillId="55" borderId="19" xfId="0" applyNumberFormat="1" applyFont="1" applyFill="1" applyBorder="1" applyAlignment="1">
      <alignment horizontal="right"/>
    </xf>
    <xf numFmtId="8" fontId="2" fillId="55" borderId="20" xfId="0" applyNumberFormat="1" applyFont="1" applyFill="1" applyBorder="1" applyAlignment="1">
      <alignment horizontal="right"/>
    </xf>
    <xf numFmtId="8" fontId="47" fillId="0" borderId="0" xfId="0" applyNumberFormat="1" applyFont="1" applyAlignment="1">
      <alignment/>
    </xf>
    <xf numFmtId="8" fontId="2" fillId="55" borderId="21" xfId="0" applyNumberFormat="1" applyFont="1" applyFill="1" applyBorder="1" applyAlignment="1">
      <alignment/>
    </xf>
    <xf numFmtId="43" fontId="0" fillId="0" borderId="0" xfId="69" applyFont="1" applyAlignment="1">
      <alignment/>
    </xf>
    <xf numFmtId="43" fontId="0" fillId="0" borderId="0" xfId="0" applyNumberFormat="1" applyAlignment="1">
      <alignment/>
    </xf>
    <xf numFmtId="0" fontId="5" fillId="0" borderId="0" xfId="168" applyFont="1" applyFill="1" applyBorder="1" applyAlignment="1">
      <alignment horizontal="center" vertical="top"/>
      <protection/>
    </xf>
    <xf numFmtId="0" fontId="5" fillId="0" borderId="0" xfId="168" applyFont="1" applyBorder="1" applyAlignment="1">
      <alignment horizontal="center"/>
      <protection/>
    </xf>
    <xf numFmtId="0" fontId="5" fillId="0" borderId="0" xfId="168" applyFont="1" applyFill="1" applyBorder="1" applyAlignment="1">
      <alignment horizontal="center"/>
      <protection/>
    </xf>
  </cellXfs>
  <cellStyles count="17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7" xfId="91"/>
    <cellStyle name="Comma 28" xfId="92"/>
    <cellStyle name="Comma 29" xfId="93"/>
    <cellStyle name="Comma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urrency" xfId="108"/>
    <cellStyle name="Currency [0]" xfId="109"/>
    <cellStyle name="Currency 2" xfId="110"/>
    <cellStyle name="Currency 2 2" xfId="111"/>
    <cellStyle name="Currency 3" xfId="112"/>
    <cellStyle name="Currency 4" xfId="113"/>
    <cellStyle name="Currency 5" xfId="114"/>
    <cellStyle name="Currency 6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4" xfId="162"/>
    <cellStyle name="Normal 5" xfId="163"/>
    <cellStyle name="Normal 6" xfId="164"/>
    <cellStyle name="Normal 7" xfId="165"/>
    <cellStyle name="Normal 8" xfId="166"/>
    <cellStyle name="Normal 9" xfId="167"/>
    <cellStyle name="Normal_CAT AID Final Includes December 2009 and Feb 2010" xfId="168"/>
    <cellStyle name="Note" xfId="169"/>
    <cellStyle name="Note 2" xfId="170"/>
    <cellStyle name="Output" xfId="171"/>
    <cellStyle name="Output 2" xfId="172"/>
    <cellStyle name="Percent" xfId="173"/>
    <cellStyle name="Percent 2" xfId="174"/>
    <cellStyle name="Percent 3" xfId="175"/>
    <cellStyle name="Percent 4" xfId="176"/>
    <cellStyle name="Percent 5" xfId="177"/>
    <cellStyle name="Percent 6" xfId="178"/>
    <cellStyle name="Percent 7" xfId="179"/>
    <cellStyle name="Title" xfId="180"/>
    <cellStyle name="Title 2" xfId="181"/>
    <cellStyle name="Total" xfId="182"/>
    <cellStyle name="Total 2" xfId="183"/>
    <cellStyle name="Warning Text" xfId="184"/>
    <cellStyle name="Warning Text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:D127"/>
    </sheetView>
  </sheetViews>
  <sheetFormatPr defaultColWidth="9.140625" defaultRowHeight="12.75"/>
  <cols>
    <col min="1" max="1" width="30.57421875" style="0" customWidth="1"/>
    <col min="2" max="2" width="6.7109375" style="0" bestFit="1" customWidth="1"/>
    <col min="3" max="3" width="15.7109375" style="0" bestFit="1" customWidth="1"/>
    <col min="4" max="4" width="8.57421875" style="0" bestFit="1" customWidth="1"/>
    <col min="5" max="5" width="14.57421875" style="0" bestFit="1" customWidth="1"/>
    <col min="6" max="7" width="15.7109375" style="0" bestFit="1" customWidth="1"/>
    <col min="8" max="8" width="18.7109375" style="0" customWidth="1"/>
    <col min="9" max="10" width="12.421875" style="0" bestFit="1" customWidth="1"/>
  </cols>
  <sheetData>
    <row r="1" spans="1:17" s="6" customFormat="1" ht="15.75" customHeight="1">
      <c r="A1" s="1"/>
      <c r="B1" s="2"/>
      <c r="C1" s="3"/>
      <c r="D1" s="4"/>
      <c r="E1" s="5"/>
      <c r="F1" s="5"/>
      <c r="G1" s="5"/>
      <c r="H1" s="5"/>
      <c r="I1"/>
      <c r="J1"/>
      <c r="K1"/>
      <c r="L1"/>
      <c r="M1"/>
      <c r="N1"/>
      <c r="O1"/>
      <c r="P1"/>
      <c r="Q1"/>
    </row>
    <row r="2" spans="1:17" s="6" customFormat="1" ht="13.5" customHeight="1">
      <c r="A2" s="1"/>
      <c r="B2" s="28" t="s">
        <v>0</v>
      </c>
      <c r="C2" s="28"/>
      <c r="D2" s="29" t="s">
        <v>1</v>
      </c>
      <c r="E2" s="29"/>
      <c r="F2" s="5"/>
      <c r="G2" s="5"/>
      <c r="H2" s="5"/>
      <c r="I2"/>
      <c r="J2" s="7"/>
      <c r="K2"/>
      <c r="L2"/>
      <c r="M2"/>
      <c r="N2"/>
      <c r="O2"/>
      <c r="P2"/>
      <c r="Q2"/>
    </row>
    <row r="3" spans="1:17" s="6" customFormat="1" ht="13.5" customHeight="1">
      <c r="A3" s="8" t="s">
        <v>2</v>
      </c>
      <c r="B3" s="28" t="s">
        <v>3</v>
      </c>
      <c r="C3" s="28"/>
      <c r="D3" s="29" t="s">
        <v>4</v>
      </c>
      <c r="E3" s="29"/>
      <c r="F3" s="8" t="s">
        <v>5</v>
      </c>
      <c r="G3" s="8" t="s">
        <v>6</v>
      </c>
      <c r="H3" s="8" t="s">
        <v>7</v>
      </c>
      <c r="I3"/>
      <c r="J3"/>
      <c r="K3"/>
      <c r="L3"/>
      <c r="M3"/>
      <c r="N3"/>
      <c r="O3"/>
      <c r="P3"/>
      <c r="Q3"/>
    </row>
    <row r="4" spans="1:17" s="6" customFormat="1" ht="13.5" customHeight="1">
      <c r="A4" s="9"/>
      <c r="B4" s="30" t="s">
        <v>8</v>
      </c>
      <c r="C4" s="30"/>
      <c r="D4" s="8" t="s">
        <v>9</v>
      </c>
      <c r="E4" s="8"/>
      <c r="F4" s="8" t="s">
        <v>10</v>
      </c>
      <c r="G4" s="8" t="s">
        <v>11</v>
      </c>
      <c r="H4" s="10">
        <v>0.7442799</v>
      </c>
      <c r="I4"/>
      <c r="J4"/>
      <c r="K4"/>
      <c r="L4"/>
      <c r="M4"/>
      <c r="N4"/>
      <c r="O4"/>
      <c r="P4"/>
      <c r="Q4"/>
    </row>
    <row r="5" spans="1:17" s="6" customFormat="1" ht="13.5" customHeight="1">
      <c r="A5" s="11"/>
      <c r="B5" s="11" t="s">
        <v>12</v>
      </c>
      <c r="C5" s="8" t="s">
        <v>13</v>
      </c>
      <c r="D5" s="8" t="s">
        <v>12</v>
      </c>
      <c r="E5" s="11" t="s">
        <v>13</v>
      </c>
      <c r="F5" s="12"/>
      <c r="G5" s="12"/>
      <c r="H5" s="13"/>
      <c r="I5"/>
      <c r="J5"/>
      <c r="K5"/>
      <c r="L5"/>
      <c r="M5"/>
      <c r="N5"/>
      <c r="O5"/>
      <c r="P5"/>
      <c r="Q5"/>
    </row>
    <row r="6" spans="1:17" s="6" customFormat="1" ht="13.5" customHeight="1">
      <c r="A6" s="14" t="s">
        <v>14</v>
      </c>
      <c r="B6" s="15">
        <v>864</v>
      </c>
      <c r="C6" s="16">
        <f aca="true" t="shared" si="0" ref="B6:H6">SUM(C7:C127)</f>
        <v>28820752.0391</v>
      </c>
      <c r="D6" s="15">
        <v>96</v>
      </c>
      <c r="E6" s="17">
        <f t="shared" si="0"/>
        <v>5879561.1743</v>
      </c>
      <c r="F6" s="16">
        <f t="shared" si="0"/>
        <v>76271298.79828125</v>
      </c>
      <c r="G6" s="16">
        <f t="shared" si="0"/>
        <v>28937107.741099987</v>
      </c>
      <c r="H6" s="16">
        <f t="shared" si="0"/>
        <v>21537307.655835126</v>
      </c>
      <c r="I6"/>
      <c r="J6"/>
      <c r="K6"/>
      <c r="L6"/>
      <c r="M6"/>
      <c r="N6"/>
      <c r="O6"/>
      <c r="P6"/>
      <c r="Q6"/>
    </row>
    <row r="7" spans="1:18" s="6" customFormat="1" ht="13.5" customHeight="1">
      <c r="A7" s="18" t="s">
        <v>15</v>
      </c>
      <c r="B7" s="19"/>
      <c r="C7" s="20">
        <v>98779.39</v>
      </c>
      <c r="D7" s="19"/>
      <c r="E7" s="21">
        <v>74107.29000000001</v>
      </c>
      <c r="F7" s="21">
        <v>270863.15656250005</v>
      </c>
      <c r="G7" s="21">
        <v>153130.80200000003</v>
      </c>
      <c r="H7" s="13">
        <f aca="true" t="shared" si="1" ref="H7:H36">+G7*0.7442799</f>
        <v>113972.17799947981</v>
      </c>
      <c r="I7" s="22"/>
      <c r="J7"/>
      <c r="K7"/>
      <c r="L7"/>
      <c r="M7"/>
      <c r="N7"/>
      <c r="O7"/>
      <c r="P7"/>
      <c r="Q7"/>
      <c r="R7"/>
    </row>
    <row r="8" spans="1:18" s="6" customFormat="1" ht="13.5" customHeight="1">
      <c r="A8" s="18" t="s">
        <v>16</v>
      </c>
      <c r="B8" s="19"/>
      <c r="C8" s="20">
        <v>17276.98</v>
      </c>
      <c r="D8" s="19"/>
      <c r="E8" s="21">
        <v>0</v>
      </c>
      <c r="F8" s="21">
        <v>66265.21828125</v>
      </c>
      <c r="G8" s="21">
        <v>13821.584</v>
      </c>
      <c r="H8" s="13">
        <f t="shared" si="1"/>
        <v>10287.127157361601</v>
      </c>
      <c r="I8" s="23"/>
      <c r="J8" s="24"/>
      <c r="K8"/>
      <c r="L8"/>
      <c r="M8"/>
      <c r="N8"/>
      <c r="O8"/>
      <c r="P8"/>
      <c r="Q8"/>
      <c r="R8"/>
    </row>
    <row r="9" spans="1:18" s="6" customFormat="1" ht="13.5" customHeight="1">
      <c r="A9" s="18" t="s">
        <v>17</v>
      </c>
      <c r="B9" s="19"/>
      <c r="C9" s="20">
        <v>433993.67000000004</v>
      </c>
      <c r="D9" s="19"/>
      <c r="E9" s="21">
        <v>39045.98</v>
      </c>
      <c r="F9" s="21">
        <v>913933.79453125</v>
      </c>
      <c r="G9" s="21">
        <v>386240.916</v>
      </c>
      <c r="H9" s="13">
        <f t="shared" si="1"/>
        <v>287471.3503363884</v>
      </c>
      <c r="I9" s="23"/>
      <c r="J9"/>
      <c r="K9"/>
      <c r="L9"/>
      <c r="M9"/>
      <c r="N9"/>
      <c r="O9"/>
      <c r="P9"/>
      <c r="Q9"/>
      <c r="R9"/>
    </row>
    <row r="10" spans="1:18" s="6" customFormat="1" ht="13.5" customHeight="1">
      <c r="A10" s="18" t="s">
        <v>18</v>
      </c>
      <c r="B10" s="19"/>
      <c r="C10" s="20">
        <v>7165.570000000001</v>
      </c>
      <c r="D10" s="19"/>
      <c r="E10" s="21">
        <v>0</v>
      </c>
      <c r="F10" s="21">
        <v>56153.80828125</v>
      </c>
      <c r="G10" s="21">
        <v>5732.456000000001</v>
      </c>
      <c r="H10" s="13">
        <f t="shared" si="1"/>
        <v>4266.551778434401</v>
      </c>
      <c r="I10" s="23"/>
      <c r="J10" s="24"/>
      <c r="K10"/>
      <c r="L10"/>
      <c r="M10"/>
      <c r="N10"/>
      <c r="O10"/>
      <c r="P10"/>
      <c r="Q10"/>
      <c r="R10"/>
    </row>
    <row r="11" spans="1:18" s="6" customFormat="1" ht="13.5" customHeight="1">
      <c r="A11" s="18" t="s">
        <v>19</v>
      </c>
      <c r="B11" s="19"/>
      <c r="C11" s="20">
        <v>211565.22000000003</v>
      </c>
      <c r="D11" s="19"/>
      <c r="E11" s="21">
        <v>23371.54</v>
      </c>
      <c r="F11" s="21">
        <v>577854.42796875</v>
      </c>
      <c r="G11" s="21">
        <v>192623.71600000004</v>
      </c>
      <c r="H11" s="13">
        <f t="shared" si="1"/>
        <v>143365.96008210845</v>
      </c>
      <c r="I11" s="23"/>
      <c r="K11"/>
      <c r="L11"/>
      <c r="M11"/>
      <c r="N11"/>
      <c r="O11"/>
      <c r="P11"/>
      <c r="Q11"/>
      <c r="R11"/>
    </row>
    <row r="12" spans="1:18" s="6" customFormat="1" ht="13.5" customHeight="1">
      <c r="A12" s="18" t="s">
        <v>20</v>
      </c>
      <c r="B12" s="19"/>
      <c r="C12" s="20">
        <v>301823.52</v>
      </c>
      <c r="D12" s="19"/>
      <c r="E12" s="21">
        <v>0</v>
      </c>
      <c r="F12" s="21">
        <v>987658.8559375</v>
      </c>
      <c r="G12" s="21">
        <v>241458.81600000002</v>
      </c>
      <c r="H12" s="13">
        <f t="shared" si="1"/>
        <v>179712.94342659842</v>
      </c>
      <c r="I12" s="23"/>
      <c r="J12"/>
      <c r="K12"/>
      <c r="L12"/>
      <c r="M12"/>
      <c r="N12"/>
      <c r="O12"/>
      <c r="P12"/>
      <c r="Q12"/>
      <c r="R12"/>
    </row>
    <row r="13" spans="1:18" s="6" customFormat="1" ht="13.5" customHeight="1">
      <c r="A13" s="18" t="s">
        <v>21</v>
      </c>
      <c r="B13" s="19"/>
      <c r="C13" s="20">
        <v>667796.9900000001</v>
      </c>
      <c r="D13" s="19"/>
      <c r="E13" s="21">
        <v>87479.45</v>
      </c>
      <c r="F13" s="21">
        <v>2616829.4946875004</v>
      </c>
      <c r="G13" s="21">
        <v>621717.042</v>
      </c>
      <c r="H13" s="13">
        <f t="shared" si="1"/>
        <v>462731.4978480558</v>
      </c>
      <c r="I13" s="23"/>
      <c r="J13"/>
      <c r="K13"/>
      <c r="L13"/>
      <c r="M13"/>
      <c r="N13"/>
      <c r="O13"/>
      <c r="P13"/>
      <c r="Q13"/>
      <c r="R13"/>
    </row>
    <row r="14" spans="1:18" s="6" customFormat="1" ht="13.5" customHeight="1">
      <c r="A14" s="18" t="s">
        <v>22</v>
      </c>
      <c r="B14" s="19"/>
      <c r="C14" s="20">
        <v>71158.11</v>
      </c>
      <c r="D14" s="19"/>
      <c r="E14" s="21">
        <v>0</v>
      </c>
      <c r="F14" s="21">
        <v>169134.5865625</v>
      </c>
      <c r="G14" s="21">
        <v>56926.488000000005</v>
      </c>
      <c r="H14" s="13">
        <f t="shared" si="1"/>
        <v>42369.2407959912</v>
      </c>
      <c r="I14" s="23"/>
      <c r="J14"/>
      <c r="K14"/>
      <c r="L14"/>
      <c r="M14"/>
      <c r="N14"/>
      <c r="O14"/>
      <c r="P14"/>
      <c r="Q14"/>
      <c r="R14"/>
    </row>
    <row r="15" spans="1:18" s="6" customFormat="1" ht="13.5" customHeight="1">
      <c r="A15" s="18" t="s">
        <v>23</v>
      </c>
      <c r="B15" s="19"/>
      <c r="C15" s="20">
        <v>187324.15999999997</v>
      </c>
      <c r="D15" s="19"/>
      <c r="E15" s="21">
        <v>0</v>
      </c>
      <c r="F15" s="21">
        <v>432265.35140625</v>
      </c>
      <c r="G15" s="21">
        <v>149859.32799999998</v>
      </c>
      <c r="H15" s="13">
        <f t="shared" si="1"/>
        <v>111537.28565790718</v>
      </c>
      <c r="I15" s="23"/>
      <c r="J15"/>
      <c r="K15"/>
      <c r="L15"/>
      <c r="M15"/>
      <c r="N15"/>
      <c r="O15"/>
      <c r="P15"/>
      <c r="Q15"/>
      <c r="R15"/>
    </row>
    <row r="16" spans="1:18" s="6" customFormat="1" ht="13.5" customHeight="1">
      <c r="A16" s="18" t="s">
        <v>24</v>
      </c>
      <c r="B16" s="19"/>
      <c r="C16" s="20">
        <v>79278.18000000001</v>
      </c>
      <c r="D16" s="19"/>
      <c r="E16" s="21">
        <v>0</v>
      </c>
      <c r="F16" s="21">
        <v>128266.41828125001</v>
      </c>
      <c r="G16" s="21">
        <v>63422.54400000001</v>
      </c>
      <c r="H16" s="13">
        <f t="shared" si="1"/>
        <v>47204.12470606561</v>
      </c>
      <c r="I16" s="23"/>
      <c r="J16" s="24"/>
      <c r="K16"/>
      <c r="L16"/>
      <c r="M16"/>
      <c r="N16"/>
      <c r="O16"/>
      <c r="P16"/>
      <c r="Q16"/>
      <c r="R16"/>
    </row>
    <row r="17" spans="1:18" s="6" customFormat="1" ht="13.5" customHeight="1">
      <c r="A17" s="18" t="s">
        <v>25</v>
      </c>
      <c r="B17" s="19"/>
      <c r="C17" s="20">
        <v>259954.2715</v>
      </c>
      <c r="D17" s="19"/>
      <c r="E17" s="21">
        <v>76519.5</v>
      </c>
      <c r="F17" s="21">
        <v>645863.8896875</v>
      </c>
      <c r="G17" s="21">
        <v>284482.9172</v>
      </c>
      <c r="H17" s="13">
        <f t="shared" si="1"/>
        <v>211734.9171653243</v>
      </c>
      <c r="I17" s="23"/>
      <c r="J17"/>
      <c r="K17"/>
      <c r="L17"/>
      <c r="M17"/>
      <c r="N17"/>
      <c r="O17"/>
      <c r="P17"/>
      <c r="Q17"/>
      <c r="R17"/>
    </row>
    <row r="18" spans="1:18" s="6" customFormat="1" ht="13.5" customHeight="1">
      <c r="A18" s="18" t="s">
        <v>26</v>
      </c>
      <c r="B18" s="19"/>
      <c r="C18" s="20">
        <v>31890.08</v>
      </c>
      <c r="D18" s="19"/>
      <c r="E18" s="21">
        <v>0</v>
      </c>
      <c r="F18" s="21">
        <v>80878.31828125</v>
      </c>
      <c r="G18" s="21">
        <v>25512.064000000002</v>
      </c>
      <c r="H18" s="13">
        <f t="shared" si="1"/>
        <v>18988.116442713603</v>
      </c>
      <c r="I18" s="23"/>
      <c r="J18" s="24"/>
      <c r="K18"/>
      <c r="L18"/>
      <c r="M18"/>
      <c r="N18"/>
      <c r="O18"/>
      <c r="P18"/>
      <c r="Q18"/>
      <c r="R18"/>
    </row>
    <row r="19" spans="1:18" s="6" customFormat="1" ht="13.5" customHeight="1">
      <c r="A19" s="18" t="s">
        <v>27</v>
      </c>
      <c r="B19" s="19"/>
      <c r="C19" s="20">
        <v>122452.12</v>
      </c>
      <c r="D19" s="19"/>
      <c r="E19" s="21">
        <v>0</v>
      </c>
      <c r="F19" s="21">
        <v>367393.31140625</v>
      </c>
      <c r="G19" s="21">
        <v>97961.696</v>
      </c>
      <c r="H19" s="13">
        <f t="shared" si="1"/>
        <v>72910.9213027104</v>
      </c>
      <c r="I19" s="25"/>
      <c r="J19"/>
      <c r="K19"/>
      <c r="L19"/>
      <c r="M19"/>
      <c r="N19"/>
      <c r="O19"/>
      <c r="P19"/>
      <c r="Q19"/>
      <c r="R19"/>
    </row>
    <row r="20" spans="1:18" s="6" customFormat="1" ht="13.5" customHeight="1">
      <c r="A20" s="18" t="s">
        <v>28</v>
      </c>
      <c r="B20" s="19"/>
      <c r="C20" s="20">
        <v>91373.79</v>
      </c>
      <c r="D20" s="19"/>
      <c r="E20" s="21">
        <v>21386.25</v>
      </c>
      <c r="F20" s="21">
        <v>210736.5165625</v>
      </c>
      <c r="G20" s="21">
        <v>94485.282</v>
      </c>
      <c r="H20" s="13">
        <f t="shared" si="1"/>
        <v>70323.4962384318</v>
      </c>
      <c r="I20" s="23"/>
      <c r="J20"/>
      <c r="K20"/>
      <c r="L20"/>
      <c r="M20"/>
      <c r="N20"/>
      <c r="O20"/>
      <c r="P20"/>
      <c r="Q20"/>
      <c r="R20"/>
    </row>
    <row r="21" spans="1:18" s="6" customFormat="1" ht="13.5" customHeight="1">
      <c r="A21" s="18" t="s">
        <v>29</v>
      </c>
      <c r="B21" s="19"/>
      <c r="C21" s="20">
        <v>136670.36000000002</v>
      </c>
      <c r="D21" s="19"/>
      <c r="E21" s="21">
        <v>5535.38</v>
      </c>
      <c r="F21" s="21">
        <v>289170.45484375</v>
      </c>
      <c r="G21" s="21">
        <v>114871.66800000002</v>
      </c>
      <c r="H21" s="13">
        <f t="shared" si="1"/>
        <v>85496.67357187321</v>
      </c>
      <c r="I21" s="23"/>
      <c r="J21"/>
      <c r="K21"/>
      <c r="L21"/>
      <c r="M21"/>
      <c r="N21"/>
      <c r="O21"/>
      <c r="P21"/>
      <c r="Q21"/>
      <c r="R21"/>
    </row>
    <row r="22" spans="1:18" s="6" customFormat="1" ht="13.5" customHeight="1">
      <c r="A22" s="18" t="s">
        <v>30</v>
      </c>
      <c r="B22" s="19"/>
      <c r="C22" s="20">
        <v>81121.40000000001</v>
      </c>
      <c r="D22" s="19"/>
      <c r="E22" s="21">
        <v>0</v>
      </c>
      <c r="F22" s="21">
        <v>130109.63828125001</v>
      </c>
      <c r="G22" s="21">
        <v>64897.12000000001</v>
      </c>
      <c r="H22" s="13">
        <f t="shared" si="1"/>
        <v>48301.621983888006</v>
      </c>
      <c r="I22" s="23"/>
      <c r="J22"/>
      <c r="K22"/>
      <c r="L22"/>
      <c r="M22"/>
      <c r="N22"/>
      <c r="O22"/>
      <c r="P22"/>
      <c r="Q22"/>
      <c r="R22"/>
    </row>
    <row r="23" spans="1:18" s="6" customFormat="1" ht="13.5" customHeight="1">
      <c r="A23" s="18" t="s">
        <v>31</v>
      </c>
      <c r="B23" s="19"/>
      <c r="C23" s="20">
        <v>581808.1949</v>
      </c>
      <c r="D23" s="19"/>
      <c r="E23" s="21">
        <v>44805.57</v>
      </c>
      <c r="F23" s="21">
        <v>1599025.3990625</v>
      </c>
      <c r="G23" s="21">
        <v>510252.12590000004</v>
      </c>
      <c r="H23" s="13">
        <f t="shared" si="1"/>
        <v>379770.40123963944</v>
      </c>
      <c r="I23" s="23"/>
      <c r="J23"/>
      <c r="K23"/>
      <c r="L23"/>
      <c r="M23"/>
      <c r="N23"/>
      <c r="O23"/>
      <c r="P23"/>
      <c r="Q23"/>
      <c r="R23"/>
    </row>
    <row r="24" spans="1:18" s="6" customFormat="1" ht="13.5" customHeight="1">
      <c r="A24" s="18" t="s">
        <v>32</v>
      </c>
      <c r="B24" s="19"/>
      <c r="C24" s="20">
        <v>5459.5</v>
      </c>
      <c r="D24" s="19"/>
      <c r="E24" s="21">
        <v>0</v>
      </c>
      <c r="F24" s="21">
        <v>54447.73828125</v>
      </c>
      <c r="G24" s="21">
        <v>4367.6</v>
      </c>
      <c r="H24" s="13">
        <f t="shared" si="1"/>
        <v>3250.71689124</v>
      </c>
      <c r="I24" s="23"/>
      <c r="J24"/>
      <c r="K24"/>
      <c r="L24"/>
      <c r="M24"/>
      <c r="N24"/>
      <c r="O24"/>
      <c r="P24"/>
      <c r="Q24"/>
      <c r="R24"/>
    </row>
    <row r="25" spans="1:18" s="6" customFormat="1" ht="13.5" customHeight="1">
      <c r="A25" s="18" t="s">
        <v>33</v>
      </c>
      <c r="B25" s="19"/>
      <c r="C25" s="20">
        <v>556266.4600000001</v>
      </c>
      <c r="D25" s="19"/>
      <c r="E25" s="21">
        <v>27320.35</v>
      </c>
      <c r="F25" s="21">
        <v>1465375.0990625</v>
      </c>
      <c r="G25" s="21">
        <v>472333.51800000004</v>
      </c>
      <c r="H25" s="13">
        <f t="shared" si="1"/>
        <v>351548.34354368824</v>
      </c>
      <c r="I25" s="23"/>
      <c r="J25"/>
      <c r="K25"/>
      <c r="L25"/>
      <c r="M25"/>
      <c r="N25"/>
      <c r="O25"/>
      <c r="P25"/>
      <c r="Q25"/>
      <c r="R25"/>
    </row>
    <row r="26" spans="1:18" s="6" customFormat="1" ht="13.5" customHeight="1">
      <c r="A26" s="18" t="s">
        <v>34</v>
      </c>
      <c r="B26" s="19"/>
      <c r="C26" s="20">
        <v>580389.38</v>
      </c>
      <c r="D26" s="19"/>
      <c r="E26" s="21">
        <v>147746.71000000002</v>
      </c>
      <c r="F26" s="21">
        <v>1364983.1876562499</v>
      </c>
      <c r="G26" s="21">
        <v>612058.214</v>
      </c>
      <c r="H26" s="13">
        <f t="shared" si="1"/>
        <v>455542.6263100986</v>
      </c>
      <c r="I26" s="23"/>
      <c r="J26"/>
      <c r="K26"/>
      <c r="L26"/>
      <c r="M26"/>
      <c r="N26"/>
      <c r="O26"/>
      <c r="P26"/>
      <c r="Q26"/>
      <c r="R26"/>
    </row>
    <row r="27" spans="1:18" s="6" customFormat="1" ht="13.5" customHeight="1">
      <c r="A27" s="18" t="s">
        <v>35</v>
      </c>
      <c r="B27" s="19"/>
      <c r="C27" s="20">
        <v>345582.16</v>
      </c>
      <c r="D27" s="19"/>
      <c r="E27" s="21">
        <v>150368.95</v>
      </c>
      <c r="F27" s="21">
        <v>1181786.4459374999</v>
      </c>
      <c r="G27" s="21">
        <v>426834.678</v>
      </c>
      <c r="H27" s="13">
        <f t="shared" si="1"/>
        <v>317684.4714583722</v>
      </c>
      <c r="I27" s="23"/>
      <c r="J27"/>
      <c r="K27"/>
      <c r="L27"/>
      <c r="M27"/>
      <c r="N27"/>
      <c r="O27"/>
      <c r="P27"/>
      <c r="Q27"/>
      <c r="R27"/>
    </row>
    <row r="28" spans="1:18" s="6" customFormat="1" ht="13.5" customHeight="1">
      <c r="A28" s="18" t="s">
        <v>36</v>
      </c>
      <c r="B28" s="19"/>
      <c r="C28" s="20">
        <v>39767.16</v>
      </c>
      <c r="D28" s="19"/>
      <c r="E28" s="21">
        <v>0</v>
      </c>
      <c r="F28" s="21">
        <v>88755.39828125</v>
      </c>
      <c r="G28" s="21">
        <v>31813.728000000003</v>
      </c>
      <c r="H28" s="13">
        <f t="shared" si="1"/>
        <v>23678.3182944672</v>
      </c>
      <c r="I28" s="23"/>
      <c r="J28"/>
      <c r="K28"/>
      <c r="L28"/>
      <c r="M28"/>
      <c r="N28"/>
      <c r="O28"/>
      <c r="P28"/>
      <c r="Q28"/>
      <c r="R28"/>
    </row>
    <row r="29" spans="1:18" s="6" customFormat="1" ht="13.5" customHeight="1">
      <c r="A29" s="18" t="s">
        <v>37</v>
      </c>
      <c r="B29" s="19"/>
      <c r="C29" s="20">
        <v>47728.74130000001</v>
      </c>
      <c r="D29" s="19"/>
      <c r="E29" s="21">
        <v>0</v>
      </c>
      <c r="F29" s="21">
        <v>83392.18000000001</v>
      </c>
      <c r="G29" s="21">
        <v>38182.993</v>
      </c>
      <c r="H29" s="13">
        <f t="shared" si="1"/>
        <v>28418.8342117407</v>
      </c>
      <c r="I29" s="23"/>
      <c r="J29"/>
      <c r="K29"/>
      <c r="L29"/>
      <c r="M29"/>
      <c r="N29"/>
      <c r="O29"/>
      <c r="P29"/>
      <c r="Q29"/>
      <c r="R29"/>
    </row>
    <row r="30" spans="1:18" s="6" customFormat="1" ht="13.5" customHeight="1">
      <c r="A30" s="18" t="s">
        <v>38</v>
      </c>
      <c r="B30" s="19"/>
      <c r="C30" s="20">
        <v>23945.569999999996</v>
      </c>
      <c r="D30" s="19"/>
      <c r="E30" s="21">
        <v>0</v>
      </c>
      <c r="F30" s="21">
        <v>219898.523125</v>
      </c>
      <c r="G30" s="21">
        <v>19156.456</v>
      </c>
      <c r="H30" s="13">
        <f t="shared" si="1"/>
        <v>14257.765156034398</v>
      </c>
      <c r="I30" s="23"/>
      <c r="J30"/>
      <c r="K30"/>
      <c r="L30"/>
      <c r="M30"/>
      <c r="N30"/>
      <c r="O30"/>
      <c r="P30"/>
      <c r="Q30"/>
      <c r="R30"/>
    </row>
    <row r="31" spans="1:18" s="6" customFormat="1" ht="13.5" customHeight="1">
      <c r="A31" s="18" t="s">
        <v>39</v>
      </c>
      <c r="B31" s="19"/>
      <c r="C31" s="20">
        <v>1264028.0781</v>
      </c>
      <c r="D31" s="19"/>
      <c r="E31" s="21">
        <v>9989.553300000001</v>
      </c>
      <c r="F31" s="21">
        <v>3396305.68609375</v>
      </c>
      <c r="G31" s="21">
        <v>1021212.0157999999</v>
      </c>
      <c r="H31" s="13">
        <f t="shared" si="1"/>
        <v>760067.5769984224</v>
      </c>
      <c r="I31" s="23"/>
      <c r="J31"/>
      <c r="K31"/>
      <c r="L31"/>
      <c r="M31"/>
      <c r="N31"/>
      <c r="O31"/>
      <c r="P31"/>
      <c r="Q31"/>
      <c r="R31"/>
    </row>
    <row r="32" spans="1:18" s="6" customFormat="1" ht="13.5" customHeight="1">
      <c r="A32" s="18" t="s">
        <v>40</v>
      </c>
      <c r="B32" s="19"/>
      <c r="C32" s="20">
        <v>387893.69</v>
      </c>
      <c r="D32" s="19"/>
      <c r="E32" s="21">
        <v>0</v>
      </c>
      <c r="F32" s="21">
        <v>926764.31109375</v>
      </c>
      <c r="G32" s="21">
        <v>310314.952</v>
      </c>
      <c r="H32" s="13">
        <f t="shared" si="1"/>
        <v>230961.1814430648</v>
      </c>
      <c r="I32" s="23"/>
      <c r="J32"/>
      <c r="K32"/>
      <c r="L32"/>
      <c r="M32"/>
      <c r="N32"/>
      <c r="O32"/>
      <c r="P32"/>
      <c r="Q32"/>
      <c r="R32"/>
    </row>
    <row r="33" spans="1:18" s="6" customFormat="1" ht="13.5" customHeight="1">
      <c r="A33" s="18" t="s">
        <v>41</v>
      </c>
      <c r="B33" s="19"/>
      <c r="C33" s="20">
        <v>255206.84000000003</v>
      </c>
      <c r="D33" s="19"/>
      <c r="E33" s="21">
        <v>104842.62</v>
      </c>
      <c r="F33" s="21">
        <v>556002.413125</v>
      </c>
      <c r="G33" s="21">
        <v>309008.09200000006</v>
      </c>
      <c r="H33" s="13">
        <f t="shared" si="1"/>
        <v>229988.51181295083</v>
      </c>
      <c r="I33" s="23"/>
      <c r="J33"/>
      <c r="K33"/>
      <c r="L33"/>
      <c r="M33"/>
      <c r="N33"/>
      <c r="O33"/>
      <c r="P33"/>
      <c r="Q33"/>
      <c r="R33"/>
    </row>
    <row r="34" spans="1:18" s="6" customFormat="1" ht="13.5" customHeight="1">
      <c r="A34" s="18" t="s">
        <v>42</v>
      </c>
      <c r="B34" s="19"/>
      <c r="C34" s="20">
        <v>8894.050000000001</v>
      </c>
      <c r="D34" s="19"/>
      <c r="E34" s="21">
        <v>0</v>
      </c>
      <c r="F34" s="21">
        <v>57882.28828125</v>
      </c>
      <c r="G34" s="21">
        <v>7115.240000000002</v>
      </c>
      <c r="H34" s="13">
        <f t="shared" si="1"/>
        <v>5295.730115676001</v>
      </c>
      <c r="I34" s="23"/>
      <c r="J34"/>
      <c r="K34"/>
      <c r="L34"/>
      <c r="M34"/>
      <c r="N34"/>
      <c r="O34"/>
      <c r="P34"/>
      <c r="Q34"/>
      <c r="R34"/>
    </row>
    <row r="35" spans="1:18" s="6" customFormat="1" ht="13.5" customHeight="1">
      <c r="A35" s="18" t="s">
        <v>43</v>
      </c>
      <c r="B35" s="19"/>
      <c r="C35" s="20">
        <v>213425.09999999998</v>
      </c>
      <c r="D35" s="19"/>
      <c r="E35" s="21">
        <v>0</v>
      </c>
      <c r="F35" s="21">
        <v>605331.00625</v>
      </c>
      <c r="G35" s="21">
        <v>170740.08</v>
      </c>
      <c r="H35" s="13">
        <f t="shared" si="1"/>
        <v>127078.40966839199</v>
      </c>
      <c r="I35" s="23"/>
      <c r="J35"/>
      <c r="K35"/>
      <c r="L35"/>
      <c r="M35"/>
      <c r="N35"/>
      <c r="O35"/>
      <c r="P35"/>
      <c r="Q35"/>
      <c r="R35"/>
    </row>
    <row r="36" spans="1:18" s="6" customFormat="1" ht="13.5" customHeight="1">
      <c r="A36" s="18" t="s">
        <v>44</v>
      </c>
      <c r="B36" s="19"/>
      <c r="C36" s="20">
        <v>30625.9</v>
      </c>
      <c r="D36" s="19"/>
      <c r="E36" s="21">
        <v>0</v>
      </c>
      <c r="F36" s="21">
        <v>79614.13828125</v>
      </c>
      <c r="G36" s="21">
        <v>24500.72</v>
      </c>
      <c r="H36" s="13">
        <f t="shared" si="1"/>
        <v>18235.393431528002</v>
      </c>
      <c r="I36" s="23"/>
      <c r="J36"/>
      <c r="K36"/>
      <c r="L36"/>
      <c r="M36"/>
      <c r="N36"/>
      <c r="O36"/>
      <c r="P36"/>
      <c r="Q36"/>
      <c r="R36"/>
    </row>
    <row r="37" spans="1:18" s="6" customFormat="1" ht="13.5" customHeight="1">
      <c r="A37" s="18" t="s">
        <v>45</v>
      </c>
      <c r="B37" s="19"/>
      <c r="C37" s="20">
        <v>488297.9752</v>
      </c>
      <c r="D37" s="19"/>
      <c r="E37" s="21">
        <v>501965.23</v>
      </c>
      <c r="F37" s="21">
        <v>1597638.9793749999</v>
      </c>
      <c r="G37" s="21">
        <v>892603.6102</v>
      </c>
      <c r="H37" s="13">
        <f>+G37*0.7442799</f>
        <v>664346.925739295</v>
      </c>
      <c r="I37" s="23"/>
      <c r="J37"/>
      <c r="K37"/>
      <c r="L37"/>
      <c r="M37"/>
      <c r="N37"/>
      <c r="O37"/>
      <c r="P37"/>
      <c r="Q37"/>
      <c r="R37"/>
    </row>
    <row r="38" spans="1:18" s="6" customFormat="1" ht="13.5" customHeight="1">
      <c r="A38" s="18" t="s">
        <v>46</v>
      </c>
      <c r="B38" s="19"/>
      <c r="C38" s="20">
        <v>166426.0448</v>
      </c>
      <c r="D38" s="19"/>
      <c r="E38" s="21">
        <v>0</v>
      </c>
      <c r="F38" s="21">
        <v>342862.08484375</v>
      </c>
      <c r="G38" s="21">
        <v>133140.8358</v>
      </c>
      <c r="H38" s="13">
        <f>+G38*0.7442799</f>
        <v>99094.04795514041</v>
      </c>
      <c r="I38" s="23"/>
      <c r="J38"/>
      <c r="K38"/>
      <c r="L38"/>
      <c r="M38"/>
      <c r="N38"/>
      <c r="O38"/>
      <c r="P38"/>
      <c r="Q38"/>
      <c r="R38"/>
    </row>
    <row r="39" spans="1:18" s="6" customFormat="1" ht="13.5" customHeight="1">
      <c r="A39" s="18" t="s">
        <v>47</v>
      </c>
      <c r="B39" s="19"/>
      <c r="C39" s="20">
        <v>287924.9219</v>
      </c>
      <c r="D39" s="19"/>
      <c r="E39" s="21">
        <v>17329.55</v>
      </c>
      <c r="F39" s="21">
        <v>609814.3496874999</v>
      </c>
      <c r="G39" s="21">
        <v>247669.4875</v>
      </c>
      <c r="H39" s="13">
        <f aca="true" t="shared" si="2" ref="H39:H102">+G39*0.7442799</f>
        <v>184335.42138955125</v>
      </c>
      <c r="I39" s="23"/>
      <c r="J39"/>
      <c r="K39"/>
      <c r="L39"/>
      <c r="M39"/>
      <c r="N39"/>
      <c r="O39"/>
      <c r="P39"/>
      <c r="Q39"/>
      <c r="R39"/>
    </row>
    <row r="40" spans="1:18" s="6" customFormat="1" ht="13.5" customHeight="1">
      <c r="A40" s="18" t="s">
        <v>48</v>
      </c>
      <c r="B40" s="19"/>
      <c r="C40" s="20">
        <v>237228.85</v>
      </c>
      <c r="D40" s="19"/>
      <c r="E40" s="21">
        <v>2455.85</v>
      </c>
      <c r="F40" s="21">
        <v>631590.60625</v>
      </c>
      <c r="G40" s="21">
        <v>192238.93000000002</v>
      </c>
      <c r="H40" s="13">
        <f t="shared" si="2"/>
        <v>143079.571596507</v>
      </c>
      <c r="I40" s="23"/>
      <c r="J40"/>
      <c r="K40"/>
      <c r="L40"/>
      <c r="M40"/>
      <c r="N40"/>
      <c r="O40"/>
      <c r="P40"/>
      <c r="Q40"/>
      <c r="R40"/>
    </row>
    <row r="41" spans="1:18" s="6" customFormat="1" ht="13.5" customHeight="1">
      <c r="A41" s="18" t="s">
        <v>49</v>
      </c>
      <c r="B41" s="19"/>
      <c r="C41" s="20">
        <v>292388.55000000005</v>
      </c>
      <c r="D41" s="19"/>
      <c r="E41" s="21">
        <v>166.78</v>
      </c>
      <c r="F41" s="21">
        <v>635472.9979687501</v>
      </c>
      <c r="G41" s="21">
        <v>234077.62000000005</v>
      </c>
      <c r="H41" s="13">
        <f t="shared" si="2"/>
        <v>174219.26760583805</v>
      </c>
      <c r="I41" s="23"/>
      <c r="J41"/>
      <c r="K41"/>
      <c r="L41"/>
      <c r="M41"/>
      <c r="N41"/>
      <c r="O41"/>
      <c r="P41"/>
      <c r="Q41"/>
      <c r="R41"/>
    </row>
    <row r="42" spans="1:18" s="6" customFormat="1" ht="13.5" customHeight="1">
      <c r="A42" s="18" t="s">
        <v>50</v>
      </c>
      <c r="B42" s="19"/>
      <c r="C42" s="20">
        <v>67178.32</v>
      </c>
      <c r="D42" s="19"/>
      <c r="E42" s="21">
        <v>0</v>
      </c>
      <c r="F42" s="21">
        <v>116166.55828125</v>
      </c>
      <c r="G42" s="21">
        <v>53742.65600000001</v>
      </c>
      <c r="H42" s="13">
        <f t="shared" si="2"/>
        <v>39999.57863341441</v>
      </c>
      <c r="I42" s="23"/>
      <c r="J42"/>
      <c r="K42"/>
      <c r="L42"/>
      <c r="M42"/>
      <c r="N42"/>
      <c r="O42"/>
      <c r="P42"/>
      <c r="Q42"/>
      <c r="R42"/>
    </row>
    <row r="43" spans="1:18" s="6" customFormat="1" ht="13.5" customHeight="1">
      <c r="A43" s="18" t="s">
        <v>51</v>
      </c>
      <c r="B43" s="19"/>
      <c r="C43" s="20">
        <v>242020.78</v>
      </c>
      <c r="D43" s="19"/>
      <c r="E43" s="21">
        <v>0</v>
      </c>
      <c r="F43" s="21">
        <v>976844.35421875</v>
      </c>
      <c r="G43" s="21">
        <v>193616.624</v>
      </c>
      <c r="H43" s="13">
        <f t="shared" si="2"/>
        <v>144104.9615490576</v>
      </c>
      <c r="I43" s="23"/>
      <c r="J43"/>
      <c r="K43"/>
      <c r="L43"/>
      <c r="M43"/>
      <c r="N43"/>
      <c r="O43"/>
      <c r="P43"/>
      <c r="Q43"/>
      <c r="R43"/>
    </row>
    <row r="44" spans="1:18" s="6" customFormat="1" ht="13.5" customHeight="1">
      <c r="A44" s="18" t="s">
        <v>52</v>
      </c>
      <c r="B44" s="19"/>
      <c r="C44" s="20">
        <v>36910.01</v>
      </c>
      <c r="D44" s="19"/>
      <c r="E44" s="21">
        <v>0</v>
      </c>
      <c r="F44" s="21">
        <v>183874.72484375</v>
      </c>
      <c r="G44" s="21">
        <v>29528.008</v>
      </c>
      <c r="H44" s="13">
        <f t="shared" si="2"/>
        <v>21977.102841439202</v>
      </c>
      <c r="I44" s="23"/>
      <c r="J44"/>
      <c r="K44"/>
      <c r="L44"/>
      <c r="M44"/>
      <c r="N44"/>
      <c r="O44"/>
      <c r="P44"/>
      <c r="Q44"/>
      <c r="R44"/>
    </row>
    <row r="45" spans="1:18" s="6" customFormat="1" ht="13.5" customHeight="1">
      <c r="A45" s="18" t="s">
        <v>53</v>
      </c>
      <c r="B45" s="19"/>
      <c r="C45" s="20">
        <v>328146.23</v>
      </c>
      <c r="D45" s="19"/>
      <c r="E45" s="21">
        <v>194743.22</v>
      </c>
      <c r="F45" s="21">
        <v>865807.11796875</v>
      </c>
      <c r="G45" s="21">
        <v>457260.204</v>
      </c>
      <c r="H45" s="13">
        <f t="shared" si="2"/>
        <v>340329.5789070996</v>
      </c>
      <c r="I45" s="23"/>
      <c r="J45"/>
      <c r="K45"/>
      <c r="L45"/>
      <c r="M45"/>
      <c r="N45"/>
      <c r="O45"/>
      <c r="P45"/>
      <c r="Q45"/>
      <c r="R45"/>
    </row>
    <row r="46" spans="1:18" s="6" customFormat="1" ht="13.5" customHeight="1">
      <c r="A46" s="18" t="s">
        <v>54</v>
      </c>
      <c r="B46" s="19"/>
      <c r="C46" s="20">
        <v>24874.450000000004</v>
      </c>
      <c r="D46" s="19"/>
      <c r="E46" s="21">
        <v>0</v>
      </c>
      <c r="F46" s="21">
        <v>122850.92656250001</v>
      </c>
      <c r="G46" s="21">
        <v>19899.560000000005</v>
      </c>
      <c r="H46" s="13">
        <f t="shared" si="2"/>
        <v>14810.842526844004</v>
      </c>
      <c r="I46" s="23"/>
      <c r="J46"/>
      <c r="K46"/>
      <c r="L46"/>
      <c r="M46"/>
      <c r="N46"/>
      <c r="O46"/>
      <c r="P46"/>
      <c r="Q46"/>
      <c r="R46"/>
    </row>
    <row r="47" spans="1:18" s="6" customFormat="1" ht="13.5" customHeight="1">
      <c r="A47" s="18" t="s">
        <v>55</v>
      </c>
      <c r="B47" s="19"/>
      <c r="C47" s="20">
        <v>184585.76</v>
      </c>
      <c r="D47" s="19"/>
      <c r="E47" s="21">
        <v>0</v>
      </c>
      <c r="F47" s="21">
        <v>478515.1896875</v>
      </c>
      <c r="G47" s="21">
        <v>147668.608</v>
      </c>
      <c r="H47" s="13">
        <f t="shared" si="2"/>
        <v>109906.7767953792</v>
      </c>
      <c r="I47" s="23"/>
      <c r="J47"/>
      <c r="K47"/>
      <c r="L47"/>
      <c r="M47"/>
      <c r="N47"/>
      <c r="O47"/>
      <c r="P47"/>
      <c r="Q47"/>
      <c r="R47"/>
    </row>
    <row r="48" spans="1:18" s="6" customFormat="1" ht="13.5" customHeight="1">
      <c r="A48" s="18" t="s">
        <v>56</v>
      </c>
      <c r="B48" s="19"/>
      <c r="C48" s="20">
        <v>30769.52</v>
      </c>
      <c r="D48" s="19"/>
      <c r="E48" s="21">
        <v>0</v>
      </c>
      <c r="F48" s="21">
        <v>128745.9965625</v>
      </c>
      <c r="G48" s="21">
        <v>24615.616</v>
      </c>
      <c r="H48" s="13">
        <f t="shared" si="2"/>
        <v>18320.9082149184</v>
      </c>
      <c r="I48" s="23"/>
      <c r="J48"/>
      <c r="K48"/>
      <c r="L48"/>
      <c r="M48"/>
      <c r="N48"/>
      <c r="O48"/>
      <c r="P48"/>
      <c r="Q48"/>
      <c r="R48"/>
    </row>
    <row r="49" spans="1:18" s="6" customFormat="1" ht="13.5" customHeight="1">
      <c r="A49" s="18" t="s">
        <v>57</v>
      </c>
      <c r="B49" s="19"/>
      <c r="C49" s="20">
        <v>323262.38999999996</v>
      </c>
      <c r="D49" s="19"/>
      <c r="E49" s="21">
        <v>208776.25</v>
      </c>
      <c r="F49" s="21">
        <v>825968.0696874999</v>
      </c>
      <c r="G49" s="21">
        <v>467386.162</v>
      </c>
      <c r="H49" s="13">
        <f t="shared" si="2"/>
        <v>347866.1259147438</v>
      </c>
      <c r="I49" s="23"/>
      <c r="J49"/>
      <c r="K49"/>
      <c r="L49"/>
      <c r="M49"/>
      <c r="N49"/>
      <c r="O49"/>
      <c r="P49"/>
      <c r="Q49"/>
      <c r="R49"/>
    </row>
    <row r="50" spans="1:18" s="6" customFormat="1" ht="13.5" customHeight="1">
      <c r="A50" s="18" t="s">
        <v>58</v>
      </c>
      <c r="B50" s="19"/>
      <c r="C50" s="20">
        <v>110821.46</v>
      </c>
      <c r="D50" s="19"/>
      <c r="E50" s="21">
        <v>0</v>
      </c>
      <c r="F50" s="21">
        <v>257786.17484375</v>
      </c>
      <c r="G50" s="21">
        <v>88657.168</v>
      </c>
      <c r="H50" s="13">
        <f t="shared" si="2"/>
        <v>65985.7481333232</v>
      </c>
      <c r="I50" s="23"/>
      <c r="J50"/>
      <c r="K50"/>
      <c r="L50"/>
      <c r="M50"/>
      <c r="N50"/>
      <c r="O50"/>
      <c r="P50"/>
      <c r="Q50"/>
      <c r="R50"/>
    </row>
    <row r="51" spans="1:18" s="6" customFormat="1" ht="13.5" customHeight="1">
      <c r="A51" s="18" t="s">
        <v>59</v>
      </c>
      <c r="B51" s="19"/>
      <c r="C51" s="20">
        <v>191986.75</v>
      </c>
      <c r="D51" s="19"/>
      <c r="E51" s="21">
        <v>0</v>
      </c>
      <c r="F51" s="21">
        <v>534904.41796875</v>
      </c>
      <c r="G51" s="21">
        <v>153589.4</v>
      </c>
      <c r="H51" s="13">
        <f t="shared" si="2"/>
        <v>114313.50327305999</v>
      </c>
      <c r="I51" s="23"/>
      <c r="J51"/>
      <c r="K51"/>
      <c r="L51"/>
      <c r="M51"/>
      <c r="N51"/>
      <c r="O51"/>
      <c r="P51"/>
      <c r="Q51"/>
      <c r="R51"/>
    </row>
    <row r="52" spans="1:18" s="6" customFormat="1" ht="13.5" customHeight="1">
      <c r="A52" s="18" t="s">
        <v>60</v>
      </c>
      <c r="B52" s="19"/>
      <c r="C52" s="20">
        <v>133315.3157</v>
      </c>
      <c r="D52" s="19"/>
      <c r="E52" s="21">
        <v>14003.54</v>
      </c>
      <c r="F52" s="21">
        <v>295807.10484375</v>
      </c>
      <c r="G52" s="21">
        <v>120655.7926</v>
      </c>
      <c r="H52" s="13">
        <f t="shared" si="2"/>
        <v>89801.68125074873</v>
      </c>
      <c r="I52" s="23"/>
      <c r="J52"/>
      <c r="K52"/>
      <c r="L52"/>
      <c r="M52"/>
      <c r="N52"/>
      <c r="O52"/>
      <c r="P52"/>
      <c r="Q52"/>
      <c r="R52"/>
    </row>
    <row r="53" spans="1:18" s="6" customFormat="1" ht="13.5" customHeight="1">
      <c r="A53" s="18" t="s">
        <v>61</v>
      </c>
      <c r="B53" s="19"/>
      <c r="C53" s="20">
        <v>135199</v>
      </c>
      <c r="D53" s="19"/>
      <c r="E53" s="21">
        <v>35959.950000000004</v>
      </c>
      <c r="F53" s="21">
        <v>465088.3796875</v>
      </c>
      <c r="G53" s="21">
        <v>144119.15000000002</v>
      </c>
      <c r="H53" s="13">
        <f t="shared" si="2"/>
        <v>107264.98655008501</v>
      </c>
      <c r="I53" s="23"/>
      <c r="J53"/>
      <c r="K53"/>
      <c r="L53"/>
      <c r="M53"/>
      <c r="N53"/>
      <c r="O53"/>
      <c r="P53"/>
      <c r="Q53"/>
      <c r="R53"/>
    </row>
    <row r="54" spans="1:18" s="6" customFormat="1" ht="13.5" customHeight="1">
      <c r="A54" s="18" t="s">
        <v>62</v>
      </c>
      <c r="B54" s="19"/>
      <c r="C54" s="20">
        <v>164145.2585</v>
      </c>
      <c r="D54" s="19"/>
      <c r="E54" s="21">
        <v>0</v>
      </c>
      <c r="F54" s="21">
        <v>393625.763125</v>
      </c>
      <c r="G54" s="21">
        <v>131316.20679999999</v>
      </c>
      <c r="H54" s="13">
        <f t="shared" si="2"/>
        <v>97736.01326548331</v>
      </c>
      <c r="I54" s="23"/>
      <c r="J54"/>
      <c r="K54"/>
      <c r="L54"/>
      <c r="M54"/>
      <c r="N54"/>
      <c r="O54"/>
      <c r="P54"/>
      <c r="Q54"/>
      <c r="R54"/>
    </row>
    <row r="55" spans="1:18" s="6" customFormat="1" ht="13.5" customHeight="1">
      <c r="A55" s="18" t="s">
        <v>63</v>
      </c>
      <c r="B55" s="19"/>
      <c r="C55" s="20">
        <v>558896.6900000001</v>
      </c>
      <c r="D55" s="19"/>
      <c r="E55" s="21">
        <v>190319.71</v>
      </c>
      <c r="F55" s="21">
        <v>1337075.259375</v>
      </c>
      <c r="G55" s="21">
        <v>637437.062</v>
      </c>
      <c r="H55" s="13">
        <f t="shared" si="2"/>
        <v>474431.5927616538</v>
      </c>
      <c r="I55" s="23"/>
      <c r="J55"/>
      <c r="K55"/>
      <c r="L55"/>
      <c r="M55"/>
      <c r="N55"/>
      <c r="O55"/>
      <c r="P55"/>
      <c r="Q55"/>
      <c r="R55"/>
    </row>
    <row r="56" spans="1:18" s="6" customFormat="1" ht="13.5" customHeight="1">
      <c r="A56" s="18" t="s">
        <v>64</v>
      </c>
      <c r="B56" s="19"/>
      <c r="C56" s="20">
        <v>384441.99999999994</v>
      </c>
      <c r="D56" s="19"/>
      <c r="E56" s="21">
        <v>127124.3</v>
      </c>
      <c r="F56" s="21">
        <v>1099425.159375</v>
      </c>
      <c r="G56" s="21">
        <v>434677.9</v>
      </c>
      <c r="H56" s="13">
        <f t="shared" si="2"/>
        <v>323522.02394421</v>
      </c>
      <c r="I56" s="23"/>
      <c r="J56"/>
      <c r="K56"/>
      <c r="L56"/>
      <c r="M56"/>
      <c r="N56"/>
      <c r="O56"/>
      <c r="P56"/>
      <c r="Q56"/>
      <c r="R56"/>
    </row>
    <row r="57" spans="1:18" s="6" customFormat="1" ht="13.5" customHeight="1">
      <c r="A57" s="18" t="s">
        <v>65</v>
      </c>
      <c r="B57" s="19"/>
      <c r="C57" s="20">
        <v>90978.16</v>
      </c>
      <c r="D57" s="19"/>
      <c r="E57" s="21">
        <v>14375.69</v>
      </c>
      <c r="F57" s="21">
        <v>154342.08828125</v>
      </c>
      <c r="G57" s="21">
        <v>87158.21800000001</v>
      </c>
      <c r="H57" s="13">
        <f t="shared" si="2"/>
        <v>64870.109777218204</v>
      </c>
      <c r="I57" s="23"/>
      <c r="J57"/>
      <c r="K57"/>
      <c r="L57"/>
      <c r="M57"/>
      <c r="N57"/>
      <c r="O57"/>
      <c r="P57"/>
      <c r="Q57"/>
      <c r="R57"/>
    </row>
    <row r="58" spans="1:18" s="6" customFormat="1" ht="13.5" customHeight="1">
      <c r="A58" s="18" t="s">
        <v>66</v>
      </c>
      <c r="B58" s="19"/>
      <c r="C58" s="20">
        <v>447370.78</v>
      </c>
      <c r="D58" s="19"/>
      <c r="E58" s="21">
        <v>78260.58</v>
      </c>
      <c r="F58" s="21">
        <v>1162478.45765625</v>
      </c>
      <c r="G58" s="21">
        <v>436157.204</v>
      </c>
      <c r="H58" s="13">
        <f t="shared" si="2"/>
        <v>324623.04017739964</v>
      </c>
      <c r="I58" s="23"/>
      <c r="J58"/>
      <c r="K58"/>
      <c r="L58"/>
      <c r="M58"/>
      <c r="N58"/>
      <c r="O58"/>
      <c r="P58"/>
      <c r="Q58"/>
      <c r="R58"/>
    </row>
    <row r="59" spans="1:18" s="6" customFormat="1" ht="13.5" customHeight="1">
      <c r="A59" s="18" t="s">
        <v>67</v>
      </c>
      <c r="B59" s="19"/>
      <c r="C59" s="20">
        <v>41772.78</v>
      </c>
      <c r="D59" s="19"/>
      <c r="E59" s="21">
        <v>0</v>
      </c>
      <c r="F59" s="21">
        <v>90761.01828125</v>
      </c>
      <c r="G59" s="21">
        <v>33418.224</v>
      </c>
      <c r="H59" s="13">
        <f t="shared" si="2"/>
        <v>24872.5124168976</v>
      </c>
      <c r="I59" s="23"/>
      <c r="J59"/>
      <c r="K59"/>
      <c r="L59"/>
      <c r="M59"/>
      <c r="N59"/>
      <c r="O59"/>
      <c r="P59"/>
      <c r="Q59"/>
      <c r="R59"/>
    </row>
    <row r="60" spans="1:18" s="6" customFormat="1" ht="13.5" customHeight="1">
      <c r="A60" s="18" t="s">
        <v>68</v>
      </c>
      <c r="B60" s="19"/>
      <c r="C60" s="20">
        <v>352279.4726</v>
      </c>
      <c r="D60" s="19"/>
      <c r="E60" s="21">
        <v>110652.09</v>
      </c>
      <c r="F60" s="21">
        <v>840434.92796875</v>
      </c>
      <c r="G60" s="21">
        <v>392475.6681</v>
      </c>
      <c r="H60" s="13">
        <f t="shared" si="2"/>
        <v>292111.7510059012</v>
      </c>
      <c r="I60" s="23"/>
      <c r="J60"/>
      <c r="K60"/>
      <c r="L60"/>
      <c r="M60"/>
      <c r="N60"/>
      <c r="O60"/>
      <c r="P60"/>
      <c r="Q60"/>
      <c r="R60"/>
    </row>
    <row r="61" spans="1:18" s="6" customFormat="1" ht="13.5" customHeight="1">
      <c r="A61" s="18" t="s">
        <v>69</v>
      </c>
      <c r="B61" s="19"/>
      <c r="C61" s="20">
        <v>116252.09</v>
      </c>
      <c r="D61" s="19"/>
      <c r="E61" s="21">
        <v>180138.02</v>
      </c>
      <c r="F61" s="21">
        <v>394366.5865625</v>
      </c>
      <c r="G61" s="21">
        <v>273139.69200000004</v>
      </c>
      <c r="H61" s="13">
        <f t="shared" si="2"/>
        <v>203292.38264779083</v>
      </c>
      <c r="I61" s="23"/>
      <c r="J61"/>
      <c r="K61"/>
      <c r="L61"/>
      <c r="M61"/>
      <c r="N61"/>
      <c r="O61"/>
      <c r="P61"/>
      <c r="Q61"/>
      <c r="R61"/>
    </row>
    <row r="62" spans="1:18" s="6" customFormat="1" ht="13.5" customHeight="1">
      <c r="A62" s="18" t="s">
        <v>70</v>
      </c>
      <c r="B62" s="19"/>
      <c r="C62" s="20">
        <v>429270.2700000001</v>
      </c>
      <c r="D62" s="19"/>
      <c r="E62" s="21">
        <v>251591.13</v>
      </c>
      <c r="F62" s="21">
        <v>1170743.7828125</v>
      </c>
      <c r="G62" s="21">
        <v>595007.3460000001</v>
      </c>
      <c r="H62" s="13">
        <f t="shared" si="2"/>
        <v>442852.0079801455</v>
      </c>
      <c r="I62" s="23"/>
      <c r="J62"/>
      <c r="K62"/>
      <c r="L62"/>
      <c r="M62"/>
      <c r="N62"/>
      <c r="O62"/>
      <c r="P62"/>
      <c r="Q62"/>
      <c r="R62"/>
    </row>
    <row r="63" spans="1:18" s="6" customFormat="1" ht="13.5" customHeight="1">
      <c r="A63" s="18" t="s">
        <v>71</v>
      </c>
      <c r="B63" s="19"/>
      <c r="C63" s="20">
        <v>781288.8217</v>
      </c>
      <c r="D63" s="19"/>
      <c r="E63" s="21">
        <v>59352.14000000001</v>
      </c>
      <c r="F63" s="21">
        <v>1771716.31734375</v>
      </c>
      <c r="G63" s="21">
        <v>684383.1974000001</v>
      </c>
      <c r="H63" s="13">
        <f t="shared" si="2"/>
        <v>509372.6577225523</v>
      </c>
      <c r="I63" s="23"/>
      <c r="J63"/>
      <c r="K63"/>
      <c r="L63"/>
      <c r="M63"/>
      <c r="N63"/>
      <c r="O63"/>
      <c r="P63"/>
      <c r="Q63"/>
      <c r="R63"/>
    </row>
    <row r="64" spans="1:18" s="6" customFormat="1" ht="13.5" customHeight="1">
      <c r="A64" s="18" t="s">
        <v>72</v>
      </c>
      <c r="B64" s="19"/>
      <c r="C64" s="20">
        <v>110089.51</v>
      </c>
      <c r="D64" s="19"/>
      <c r="E64" s="21">
        <v>0</v>
      </c>
      <c r="F64" s="21">
        <v>306042.463125</v>
      </c>
      <c r="G64" s="21">
        <v>88071.60800000001</v>
      </c>
      <c r="H64" s="13">
        <f t="shared" si="2"/>
        <v>65549.9275950792</v>
      </c>
      <c r="I64" s="23"/>
      <c r="J64"/>
      <c r="K64"/>
      <c r="L64"/>
      <c r="M64"/>
      <c r="N64"/>
      <c r="O64"/>
      <c r="P64"/>
      <c r="Q64"/>
      <c r="R64"/>
    </row>
    <row r="65" spans="1:18" s="6" customFormat="1" ht="13.5" customHeight="1">
      <c r="A65" s="18" t="s">
        <v>73</v>
      </c>
      <c r="B65" s="19"/>
      <c r="C65" s="20">
        <v>422802.35</v>
      </c>
      <c r="D65" s="19"/>
      <c r="E65" s="21">
        <v>358831.84</v>
      </c>
      <c r="F65" s="21">
        <v>1222528.33453125</v>
      </c>
      <c r="G65" s="21">
        <v>697073.72</v>
      </c>
      <c r="H65" s="13">
        <f t="shared" si="2"/>
        <v>518817.958614228</v>
      </c>
      <c r="I65" s="23"/>
      <c r="J65"/>
      <c r="K65"/>
      <c r="L65"/>
      <c r="M65"/>
      <c r="N65"/>
      <c r="O65"/>
      <c r="P65"/>
      <c r="Q65"/>
      <c r="R65"/>
    </row>
    <row r="66" spans="1:18" s="6" customFormat="1" ht="13.5" customHeight="1">
      <c r="A66" s="18" t="s">
        <v>74</v>
      </c>
      <c r="B66" s="19"/>
      <c r="C66" s="20">
        <v>165774.68</v>
      </c>
      <c r="D66" s="19"/>
      <c r="E66" s="21">
        <v>0</v>
      </c>
      <c r="F66" s="21">
        <v>263751.1565625</v>
      </c>
      <c r="G66" s="21">
        <v>132619.744</v>
      </c>
      <c r="H66" s="13">
        <f t="shared" si="2"/>
        <v>98706.2098023456</v>
      </c>
      <c r="I66" s="23"/>
      <c r="J66"/>
      <c r="K66"/>
      <c r="L66"/>
      <c r="M66"/>
      <c r="N66"/>
      <c r="O66"/>
      <c r="P66"/>
      <c r="Q66"/>
      <c r="R66"/>
    </row>
    <row r="67" spans="1:18" s="6" customFormat="1" ht="13.5" customHeight="1">
      <c r="A67" s="18" t="s">
        <v>75</v>
      </c>
      <c r="B67" s="19"/>
      <c r="C67" s="20">
        <v>39319.47770000001</v>
      </c>
      <c r="D67" s="19"/>
      <c r="E67" s="21">
        <v>22563.674300000002</v>
      </c>
      <c r="F67" s="21">
        <v>77387.93000000001</v>
      </c>
      <c r="G67" s="21">
        <v>54019.2565</v>
      </c>
      <c r="H67" s="13">
        <f t="shared" si="2"/>
        <v>40205.44682589435</v>
      </c>
      <c r="I67" s="23"/>
      <c r="J67"/>
      <c r="K67"/>
      <c r="L67"/>
      <c r="M67"/>
      <c r="N67"/>
      <c r="O67"/>
      <c r="P67"/>
      <c r="Q67"/>
      <c r="R67"/>
    </row>
    <row r="68" spans="1:18" s="6" customFormat="1" ht="13.5" customHeight="1">
      <c r="A68" s="18" t="s">
        <v>76</v>
      </c>
      <c r="B68" s="19"/>
      <c r="C68" s="20">
        <v>182875.81</v>
      </c>
      <c r="D68" s="19"/>
      <c r="E68" s="21">
        <v>0</v>
      </c>
      <c r="F68" s="21">
        <v>476805.2396875</v>
      </c>
      <c r="G68" s="21">
        <v>146300.64800000002</v>
      </c>
      <c r="H68" s="13">
        <f t="shared" si="2"/>
        <v>108888.63166337521</v>
      </c>
      <c r="I68" s="23"/>
      <c r="J68"/>
      <c r="K68"/>
      <c r="L68"/>
      <c r="M68"/>
      <c r="N68"/>
      <c r="O68"/>
      <c r="P68"/>
      <c r="Q68"/>
      <c r="R68"/>
    </row>
    <row r="69" spans="1:18" s="6" customFormat="1" ht="13.5" customHeight="1">
      <c r="A69" s="18" t="s">
        <v>77</v>
      </c>
      <c r="B69" s="19"/>
      <c r="C69" s="20">
        <v>713069.9219</v>
      </c>
      <c r="D69" s="19"/>
      <c r="E69" s="21">
        <v>19710.5167</v>
      </c>
      <c r="F69" s="21">
        <v>1549786.6825</v>
      </c>
      <c r="G69" s="21">
        <v>590166.4542</v>
      </c>
      <c r="H69" s="13">
        <f t="shared" si="2"/>
        <v>439249.0295153306</v>
      </c>
      <c r="I69" s="23"/>
      <c r="J69"/>
      <c r="K69"/>
      <c r="L69"/>
      <c r="M69"/>
      <c r="N69"/>
      <c r="O69"/>
      <c r="P69"/>
      <c r="Q69"/>
      <c r="R69"/>
    </row>
    <row r="70" spans="1:18" s="6" customFormat="1" ht="13.5" customHeight="1">
      <c r="A70" s="18" t="s">
        <v>78</v>
      </c>
      <c r="B70" s="19"/>
      <c r="C70" s="20">
        <v>47432.01</v>
      </c>
      <c r="D70" s="19"/>
      <c r="E70" s="21">
        <v>0</v>
      </c>
      <c r="F70" s="21">
        <v>96420.24828125001</v>
      </c>
      <c r="G70" s="21">
        <v>37945.608</v>
      </c>
      <c r="H70" s="13">
        <f t="shared" si="2"/>
        <v>28242.1533276792</v>
      </c>
      <c r="I70" s="23"/>
      <c r="J70"/>
      <c r="K70"/>
      <c r="L70"/>
      <c r="M70"/>
      <c r="N70"/>
      <c r="O70"/>
      <c r="P70"/>
      <c r="Q70"/>
      <c r="R70"/>
    </row>
    <row r="71" spans="1:18" s="6" customFormat="1" ht="13.5" customHeight="1">
      <c r="A71" s="18" t="s">
        <v>79</v>
      </c>
      <c r="B71" s="19"/>
      <c r="C71" s="20">
        <v>86456.26</v>
      </c>
      <c r="D71" s="19"/>
      <c r="E71" s="21">
        <v>0</v>
      </c>
      <c r="F71" s="21">
        <v>135444.49828125</v>
      </c>
      <c r="G71" s="21">
        <v>69165.00800000002</v>
      </c>
      <c r="H71" s="13">
        <f t="shared" si="2"/>
        <v>51478.12523773921</v>
      </c>
      <c r="I71" s="23"/>
      <c r="J71"/>
      <c r="K71"/>
      <c r="L71"/>
      <c r="M71"/>
      <c r="N71"/>
      <c r="O71"/>
      <c r="P71"/>
      <c r="Q71"/>
      <c r="R71"/>
    </row>
    <row r="72" spans="1:18" s="6" customFormat="1" ht="13.5" customHeight="1">
      <c r="A72" s="18" t="s">
        <v>80</v>
      </c>
      <c r="B72" s="19"/>
      <c r="C72" s="20">
        <v>855500.2</v>
      </c>
      <c r="D72" s="19"/>
      <c r="E72" s="21">
        <v>38475.71</v>
      </c>
      <c r="F72" s="21">
        <v>2461599.535</v>
      </c>
      <c r="G72" s="21">
        <v>722875.8700000001</v>
      </c>
      <c r="H72" s="13">
        <f t="shared" si="2"/>
        <v>538021.9802360131</v>
      </c>
      <c r="I72" s="23"/>
      <c r="J72"/>
      <c r="K72"/>
      <c r="L72"/>
      <c r="M72"/>
      <c r="N72"/>
      <c r="O72"/>
      <c r="P72"/>
      <c r="Q72"/>
      <c r="R72"/>
    </row>
    <row r="73" spans="1:18" s="6" customFormat="1" ht="13.5" customHeight="1">
      <c r="A73" s="18" t="s">
        <v>81</v>
      </c>
      <c r="B73" s="19"/>
      <c r="C73" s="20">
        <v>2632.56</v>
      </c>
      <c r="D73" s="19"/>
      <c r="E73" s="21">
        <v>0</v>
      </c>
      <c r="F73" s="21">
        <v>51620.79828125</v>
      </c>
      <c r="G73" s="21">
        <v>2106.0480000000002</v>
      </c>
      <c r="H73" s="13">
        <f t="shared" si="2"/>
        <v>1567.4891948352001</v>
      </c>
      <c r="I73" s="23"/>
      <c r="J73"/>
      <c r="K73"/>
      <c r="L73"/>
      <c r="M73"/>
      <c r="N73"/>
      <c r="O73"/>
      <c r="P73"/>
      <c r="Q73"/>
      <c r="R73"/>
    </row>
    <row r="74" spans="1:18" s="6" customFormat="1" ht="13.5" customHeight="1">
      <c r="A74" s="18" t="s">
        <v>82</v>
      </c>
      <c r="B74" s="19"/>
      <c r="C74" s="20">
        <v>210520.4174</v>
      </c>
      <c r="D74" s="19"/>
      <c r="E74" s="21">
        <v>7739.94</v>
      </c>
      <c r="F74" s="21">
        <v>477604.09140624997</v>
      </c>
      <c r="G74" s="21">
        <v>176156.2739</v>
      </c>
      <c r="H74" s="13">
        <f t="shared" si="2"/>
        <v>131109.5739226646</v>
      </c>
      <c r="I74" s="23"/>
      <c r="J74"/>
      <c r="K74"/>
      <c r="L74"/>
      <c r="M74"/>
      <c r="N74"/>
      <c r="O74"/>
      <c r="P74"/>
      <c r="Q74"/>
      <c r="R74"/>
    </row>
    <row r="75" spans="1:18" s="6" customFormat="1" ht="13.5" customHeight="1">
      <c r="A75" s="18" t="s">
        <v>83</v>
      </c>
      <c r="B75" s="19"/>
      <c r="C75" s="20">
        <v>185007.39</v>
      </c>
      <c r="D75" s="19"/>
      <c r="E75" s="21">
        <v>48690.91</v>
      </c>
      <c r="F75" s="21">
        <v>429651.25312500005</v>
      </c>
      <c r="G75" s="21">
        <v>196696.82200000001</v>
      </c>
      <c r="H75" s="13">
        <f t="shared" si="2"/>
        <v>146397.4910084778</v>
      </c>
      <c r="I75" s="23"/>
      <c r="J75"/>
      <c r="K75"/>
      <c r="L75"/>
      <c r="M75"/>
      <c r="N75"/>
      <c r="O75"/>
      <c r="P75"/>
      <c r="Q75"/>
      <c r="R75"/>
    </row>
    <row r="76" spans="1:18" s="6" customFormat="1" ht="13.5" customHeight="1">
      <c r="A76" s="18" t="s">
        <v>84</v>
      </c>
      <c r="B76" s="19"/>
      <c r="C76" s="20">
        <v>24576.09</v>
      </c>
      <c r="D76" s="19"/>
      <c r="E76" s="21">
        <v>0</v>
      </c>
      <c r="F76" s="21">
        <v>73564.32828125</v>
      </c>
      <c r="G76" s="21">
        <v>19660.872000000003</v>
      </c>
      <c r="H76" s="13">
        <f t="shared" si="2"/>
        <v>14633.191846072803</v>
      </c>
      <c r="I76" s="23"/>
      <c r="J76"/>
      <c r="K76"/>
      <c r="L76"/>
      <c r="M76"/>
      <c r="N76"/>
      <c r="O76"/>
      <c r="P76"/>
      <c r="Q76"/>
      <c r="R76"/>
    </row>
    <row r="77" spans="1:18" s="6" customFormat="1" ht="13.5" customHeight="1">
      <c r="A77" s="18" t="s">
        <v>85</v>
      </c>
      <c r="B77" s="19"/>
      <c r="C77" s="20">
        <v>1017966.9400000002</v>
      </c>
      <c r="D77" s="19"/>
      <c r="E77" s="21">
        <v>303051.38000000006</v>
      </c>
      <c r="F77" s="21">
        <v>3035606.6598437503</v>
      </c>
      <c r="G77" s="21">
        <v>1117424.9320000003</v>
      </c>
      <c r="H77" s="13">
        <f t="shared" si="2"/>
        <v>831676.9166464669</v>
      </c>
      <c r="I77" s="23"/>
      <c r="J77"/>
      <c r="K77"/>
      <c r="L77"/>
      <c r="M77"/>
      <c r="N77"/>
      <c r="O77"/>
      <c r="P77"/>
      <c r="Q77"/>
      <c r="R77"/>
    </row>
    <row r="78" spans="1:18" s="6" customFormat="1" ht="13.5" customHeight="1">
      <c r="A78" s="18" t="s">
        <v>86</v>
      </c>
      <c r="B78" s="19"/>
      <c r="C78" s="20">
        <v>315678.37</v>
      </c>
      <c r="D78" s="19"/>
      <c r="E78" s="21">
        <v>0</v>
      </c>
      <c r="F78" s="21">
        <v>952525.46765625</v>
      </c>
      <c r="G78" s="21">
        <v>252542.696</v>
      </c>
      <c r="H78" s="13">
        <f t="shared" si="2"/>
        <v>187962.4525246104</v>
      </c>
      <c r="I78" s="23"/>
      <c r="J78"/>
      <c r="K78"/>
      <c r="L78"/>
      <c r="M78"/>
      <c r="N78"/>
      <c r="O78"/>
      <c r="P78"/>
      <c r="Q78"/>
      <c r="R78"/>
    </row>
    <row r="79" spans="1:18" s="6" customFormat="1" ht="13.5" customHeight="1">
      <c r="A79" s="18" t="s">
        <v>87</v>
      </c>
      <c r="B79" s="19"/>
      <c r="C79" s="20">
        <v>18796.420000000002</v>
      </c>
      <c r="D79" s="19"/>
      <c r="E79" s="21">
        <v>0</v>
      </c>
      <c r="F79" s="21">
        <v>116772.8965625</v>
      </c>
      <c r="G79" s="21">
        <v>15037.136000000002</v>
      </c>
      <c r="H79" s="13">
        <f t="shared" si="2"/>
        <v>11191.838078366402</v>
      </c>
      <c r="I79" s="23"/>
      <c r="J79"/>
      <c r="K79"/>
      <c r="L79"/>
      <c r="M79"/>
      <c r="N79"/>
      <c r="O79"/>
      <c r="P79"/>
      <c r="Q79"/>
      <c r="R79"/>
    </row>
    <row r="80" spans="1:18" s="6" customFormat="1" ht="13.5" customHeight="1">
      <c r="A80" s="18" t="s">
        <v>88</v>
      </c>
      <c r="B80" s="19"/>
      <c r="C80" s="20">
        <v>51882.221099999995</v>
      </c>
      <c r="D80" s="19"/>
      <c r="E80" s="21">
        <v>0</v>
      </c>
      <c r="F80" s="21">
        <v>260753.37312499998</v>
      </c>
      <c r="G80" s="21">
        <v>41505.7769</v>
      </c>
      <c r="H80" s="13">
        <f t="shared" si="2"/>
        <v>30891.915480554308</v>
      </c>
      <c r="I80" s="23"/>
      <c r="J80"/>
      <c r="K80"/>
      <c r="L80"/>
      <c r="M80"/>
      <c r="N80"/>
      <c r="O80"/>
      <c r="P80"/>
      <c r="Q80"/>
      <c r="R80"/>
    </row>
    <row r="81" spans="1:18" s="6" customFormat="1" ht="13.5" customHeight="1">
      <c r="A81" s="18" t="s">
        <v>89</v>
      </c>
      <c r="B81" s="19"/>
      <c r="C81" s="20">
        <v>370288.2700000001</v>
      </c>
      <c r="D81" s="19"/>
      <c r="E81" s="21">
        <v>60686.16</v>
      </c>
      <c r="F81" s="21">
        <v>969845.05109375</v>
      </c>
      <c r="G81" s="21">
        <v>356916.77600000007</v>
      </c>
      <c r="H81" s="13">
        <f t="shared" si="2"/>
        <v>265645.98234960245</v>
      </c>
      <c r="I81" s="23"/>
      <c r="J81"/>
      <c r="K81"/>
      <c r="L81"/>
      <c r="M81"/>
      <c r="N81"/>
      <c r="O81"/>
      <c r="P81"/>
      <c r="Q81"/>
      <c r="R81"/>
    </row>
    <row r="82" spans="1:18" s="6" customFormat="1" ht="13.5" customHeight="1">
      <c r="A82" s="18" t="s">
        <v>90</v>
      </c>
      <c r="B82" s="19"/>
      <c r="C82" s="20">
        <v>57663.21</v>
      </c>
      <c r="D82" s="19"/>
      <c r="E82" s="21">
        <v>0</v>
      </c>
      <c r="F82" s="21">
        <v>106651.44828124999</v>
      </c>
      <c r="G82" s="21">
        <v>46130.568</v>
      </c>
      <c r="H82" s="13">
        <f t="shared" si="2"/>
        <v>34334.0545379832</v>
      </c>
      <c r="I82" s="23"/>
      <c r="J82"/>
      <c r="K82"/>
      <c r="L82"/>
      <c r="M82"/>
      <c r="N82"/>
      <c r="O82"/>
      <c r="P82"/>
      <c r="Q82"/>
      <c r="R82"/>
    </row>
    <row r="83" spans="1:18" s="6" customFormat="1" ht="13.5" customHeight="1">
      <c r="A83" s="18" t="s">
        <v>91</v>
      </c>
      <c r="B83" s="19"/>
      <c r="C83" s="20">
        <v>179531.0041</v>
      </c>
      <c r="D83" s="19"/>
      <c r="E83" s="21">
        <v>84944.3388</v>
      </c>
      <c r="F83" s="21">
        <v>356798.57828124997</v>
      </c>
      <c r="G83" s="21">
        <v>228569.1421</v>
      </c>
      <c r="H83" s="13">
        <f t="shared" si="2"/>
        <v>170119.41822527378</v>
      </c>
      <c r="I83" s="23"/>
      <c r="J83"/>
      <c r="K83"/>
      <c r="L83"/>
      <c r="M83"/>
      <c r="N83"/>
      <c r="O83"/>
      <c r="P83"/>
      <c r="Q83"/>
      <c r="R83"/>
    </row>
    <row r="84" spans="1:18" s="6" customFormat="1" ht="13.5" customHeight="1">
      <c r="A84" s="18" t="s">
        <v>92</v>
      </c>
      <c r="B84" s="19"/>
      <c r="C84" s="20">
        <v>143463.92</v>
      </c>
      <c r="D84" s="19"/>
      <c r="E84" s="21">
        <v>86571.15</v>
      </c>
      <c r="F84" s="21">
        <v>328011.5465625</v>
      </c>
      <c r="G84" s="21">
        <v>201342.28600000002</v>
      </c>
      <c r="H84" s="13">
        <f t="shared" si="2"/>
        <v>149855.0164898514</v>
      </c>
      <c r="I84" s="23"/>
      <c r="J84"/>
      <c r="K84"/>
      <c r="L84"/>
      <c r="M84"/>
      <c r="N84"/>
      <c r="O84"/>
      <c r="P84"/>
      <c r="Q84"/>
      <c r="R84"/>
    </row>
    <row r="85" spans="1:18" s="6" customFormat="1" ht="13.5" customHeight="1">
      <c r="A85" s="18" t="s">
        <v>93</v>
      </c>
      <c r="B85" s="19"/>
      <c r="C85" s="20">
        <v>647468.5900000001</v>
      </c>
      <c r="D85" s="19"/>
      <c r="E85" s="21">
        <v>6234.6</v>
      </c>
      <c r="F85" s="21">
        <v>2074362.1001562502</v>
      </c>
      <c r="G85" s="21">
        <v>524209.47200000007</v>
      </c>
      <c r="H85" s="13">
        <f t="shared" si="2"/>
        <v>390158.57339921285</v>
      </c>
      <c r="I85" s="23"/>
      <c r="J85"/>
      <c r="K85"/>
      <c r="L85"/>
      <c r="M85"/>
      <c r="N85"/>
      <c r="O85"/>
      <c r="P85"/>
      <c r="Q85"/>
      <c r="R85"/>
    </row>
    <row r="86" spans="1:18" s="6" customFormat="1" ht="13.5" customHeight="1">
      <c r="A86" s="18" t="s">
        <v>94</v>
      </c>
      <c r="B86" s="19"/>
      <c r="C86" s="20">
        <v>127696.5283</v>
      </c>
      <c r="D86" s="19"/>
      <c r="E86" s="21">
        <v>0</v>
      </c>
      <c r="F86" s="21">
        <v>225374.17828125</v>
      </c>
      <c r="G86" s="21">
        <v>102157.2226</v>
      </c>
      <c r="H86" s="13">
        <f t="shared" si="2"/>
        <v>76033.56742100573</v>
      </c>
      <c r="I86" s="23"/>
      <c r="J86"/>
      <c r="K86"/>
      <c r="L86"/>
      <c r="M86"/>
      <c r="N86"/>
      <c r="O86"/>
      <c r="P86"/>
      <c r="Q86"/>
      <c r="R86"/>
    </row>
    <row r="87" spans="1:18" s="6" customFormat="1" ht="13.5" customHeight="1">
      <c r="A87" s="18" t="s">
        <v>95</v>
      </c>
      <c r="B87" s="19"/>
      <c r="C87" s="20">
        <v>245902.48</v>
      </c>
      <c r="D87" s="19"/>
      <c r="E87" s="21">
        <v>1141.54</v>
      </c>
      <c r="F87" s="21">
        <v>491985.21140624996</v>
      </c>
      <c r="G87" s="21">
        <v>197863.52400000003</v>
      </c>
      <c r="H87" s="13">
        <f t="shared" si="2"/>
        <v>147265.84385636763</v>
      </c>
      <c r="I87" s="23"/>
      <c r="J87"/>
      <c r="K87"/>
      <c r="L87"/>
      <c r="M87"/>
      <c r="N87"/>
      <c r="O87"/>
      <c r="P87"/>
      <c r="Q87"/>
      <c r="R87"/>
    </row>
    <row r="88" spans="1:18" s="6" customFormat="1" ht="13.5" customHeight="1">
      <c r="A88" s="18" t="s">
        <v>96</v>
      </c>
      <c r="B88" s="19"/>
      <c r="C88" s="20">
        <v>86068.38</v>
      </c>
      <c r="D88" s="19"/>
      <c r="E88" s="21">
        <v>0</v>
      </c>
      <c r="F88" s="21">
        <v>379997.8096875</v>
      </c>
      <c r="G88" s="21">
        <v>68854.70400000001</v>
      </c>
      <c r="H88" s="13">
        <f t="shared" si="2"/>
        <v>51247.17220764961</v>
      </c>
      <c r="I88" s="23"/>
      <c r="J88"/>
      <c r="K88"/>
      <c r="L88"/>
      <c r="M88"/>
      <c r="N88"/>
      <c r="O88"/>
      <c r="P88"/>
      <c r="Q88"/>
      <c r="R88"/>
    </row>
    <row r="89" spans="1:18" s="6" customFormat="1" ht="13.5" customHeight="1">
      <c r="A89" s="18" t="s">
        <v>97</v>
      </c>
      <c r="B89" s="19"/>
      <c r="C89" s="20">
        <v>392727.6587</v>
      </c>
      <c r="D89" s="19"/>
      <c r="E89" s="21">
        <v>37010.26</v>
      </c>
      <c r="F89" s="21">
        <v>1096330.91765625</v>
      </c>
      <c r="G89" s="21">
        <v>351192.387</v>
      </c>
      <c r="H89" s="13">
        <f t="shared" si="2"/>
        <v>261385.4346771213</v>
      </c>
      <c r="I89" s="23"/>
      <c r="J89"/>
      <c r="K89"/>
      <c r="L89"/>
      <c r="M89"/>
      <c r="N89"/>
      <c r="O89"/>
      <c r="P89"/>
      <c r="Q89"/>
      <c r="R89"/>
    </row>
    <row r="90" spans="1:18" s="6" customFormat="1" ht="13.5" customHeight="1">
      <c r="A90" s="18" t="s">
        <v>98</v>
      </c>
      <c r="B90" s="19"/>
      <c r="C90" s="20">
        <v>309985.8435</v>
      </c>
      <c r="D90" s="19"/>
      <c r="E90" s="21">
        <v>4633.14</v>
      </c>
      <c r="F90" s="21">
        <v>602356.30140625</v>
      </c>
      <c r="G90" s="21">
        <v>252621.8148</v>
      </c>
      <c r="H90" s="13">
        <f t="shared" si="2"/>
        <v>188021.33905716252</v>
      </c>
      <c r="I90" s="23"/>
      <c r="J90"/>
      <c r="K90"/>
      <c r="L90"/>
      <c r="M90"/>
      <c r="N90"/>
      <c r="O90"/>
      <c r="P90"/>
      <c r="Q90"/>
      <c r="R90"/>
    </row>
    <row r="91" spans="1:18" s="6" customFormat="1" ht="13.5" customHeight="1">
      <c r="A91" s="18" t="s">
        <v>99</v>
      </c>
      <c r="B91" s="19"/>
      <c r="C91" s="20">
        <v>92779.76</v>
      </c>
      <c r="D91" s="19"/>
      <c r="E91" s="21">
        <v>0</v>
      </c>
      <c r="F91" s="21">
        <v>337720.95140625</v>
      </c>
      <c r="G91" s="21">
        <v>74223.808</v>
      </c>
      <c r="H91" s="13">
        <f t="shared" si="2"/>
        <v>55243.28839585921</v>
      </c>
      <c r="I91" s="23"/>
      <c r="J91"/>
      <c r="K91"/>
      <c r="L91"/>
      <c r="M91"/>
      <c r="N91"/>
      <c r="O91"/>
      <c r="P91"/>
      <c r="Q91"/>
      <c r="R91"/>
    </row>
    <row r="92" spans="1:18" s="6" customFormat="1" ht="13.5" customHeight="1">
      <c r="A92" s="18" t="s">
        <v>100</v>
      </c>
      <c r="B92" s="19"/>
      <c r="C92" s="20">
        <v>206929.54</v>
      </c>
      <c r="D92" s="19"/>
      <c r="E92" s="21">
        <v>12710.08</v>
      </c>
      <c r="F92" s="21">
        <v>709522.0028125</v>
      </c>
      <c r="G92" s="21">
        <v>178253.712</v>
      </c>
      <c r="H92" s="13">
        <f t="shared" si="2"/>
        <v>132670.6549419888</v>
      </c>
      <c r="I92" s="23"/>
      <c r="J92"/>
      <c r="K92"/>
      <c r="L92"/>
      <c r="M92"/>
      <c r="N92"/>
      <c r="O92"/>
      <c r="P92"/>
      <c r="Q92"/>
      <c r="R92"/>
    </row>
    <row r="93" spans="1:18" s="6" customFormat="1" ht="13.5" customHeight="1">
      <c r="A93" s="18" t="s">
        <v>101</v>
      </c>
      <c r="B93" s="19"/>
      <c r="C93" s="20">
        <v>319540.39</v>
      </c>
      <c r="D93" s="19"/>
      <c r="E93" s="21">
        <v>0</v>
      </c>
      <c r="F93" s="21">
        <v>809422.7728125</v>
      </c>
      <c r="G93" s="21">
        <v>255632.31200000003</v>
      </c>
      <c r="H93" s="13">
        <f t="shared" si="2"/>
        <v>190261.99161212883</v>
      </c>
      <c r="I93" s="23"/>
      <c r="J93"/>
      <c r="K93"/>
      <c r="L93"/>
      <c r="M93"/>
      <c r="N93"/>
      <c r="O93"/>
      <c r="P93"/>
      <c r="Q93"/>
      <c r="R93"/>
    </row>
    <row r="94" spans="1:18" s="6" customFormat="1" ht="13.5" customHeight="1">
      <c r="A94" s="18" t="s">
        <v>102</v>
      </c>
      <c r="B94" s="19"/>
      <c r="C94" s="20">
        <v>223500.34</v>
      </c>
      <c r="D94" s="19"/>
      <c r="E94" s="21">
        <v>106368.86</v>
      </c>
      <c r="F94" s="21">
        <v>672786.86796875</v>
      </c>
      <c r="G94" s="21">
        <v>285169.132</v>
      </c>
      <c r="H94" s="13">
        <f t="shared" si="2"/>
        <v>212245.65304804678</v>
      </c>
      <c r="I94" s="23"/>
      <c r="J94"/>
      <c r="K94"/>
      <c r="L94"/>
      <c r="M94"/>
      <c r="N94"/>
      <c r="O94"/>
      <c r="P94"/>
      <c r="Q94"/>
      <c r="R94"/>
    </row>
    <row r="95" spans="1:18" s="6" customFormat="1" ht="13.5" customHeight="1">
      <c r="A95" s="18" t="s">
        <v>103</v>
      </c>
      <c r="B95" s="19"/>
      <c r="C95" s="20">
        <v>89947.325</v>
      </c>
      <c r="D95" s="19"/>
      <c r="E95" s="21">
        <v>0</v>
      </c>
      <c r="F95" s="21">
        <v>184695.47828125</v>
      </c>
      <c r="G95" s="21">
        <v>71957.86</v>
      </c>
      <c r="H95" s="13">
        <f t="shared" si="2"/>
        <v>53556.788845014</v>
      </c>
      <c r="I95" s="23"/>
      <c r="J95"/>
      <c r="K95"/>
      <c r="L95"/>
      <c r="M95"/>
      <c r="N95"/>
      <c r="O95"/>
      <c r="P95"/>
      <c r="Q95"/>
      <c r="R95"/>
    </row>
    <row r="96" spans="1:18" s="6" customFormat="1" ht="13.5" customHeight="1">
      <c r="A96" s="18" t="s">
        <v>104</v>
      </c>
      <c r="B96" s="19"/>
      <c r="C96" s="20">
        <v>204486.34</v>
      </c>
      <c r="D96" s="19"/>
      <c r="E96" s="21">
        <v>19001.55</v>
      </c>
      <c r="F96" s="21">
        <v>419440.84312499996</v>
      </c>
      <c r="G96" s="21">
        <v>182590.622</v>
      </c>
      <c r="H96" s="13">
        <f t="shared" si="2"/>
        <v>135898.5298830978</v>
      </c>
      <c r="I96" s="23"/>
      <c r="J96"/>
      <c r="K96"/>
      <c r="L96"/>
      <c r="M96"/>
      <c r="N96"/>
      <c r="O96"/>
      <c r="P96"/>
      <c r="Q96"/>
      <c r="R96"/>
    </row>
    <row r="97" spans="1:18" s="6" customFormat="1" ht="13.5" customHeight="1">
      <c r="A97" s="18" t="s">
        <v>105</v>
      </c>
      <c r="B97" s="19"/>
      <c r="C97" s="20">
        <v>19265.79</v>
      </c>
      <c r="D97" s="19"/>
      <c r="E97" s="21">
        <v>0</v>
      </c>
      <c r="F97" s="21">
        <v>117242.26656250001</v>
      </c>
      <c r="G97" s="21">
        <v>15412.632000000001</v>
      </c>
      <c r="H97" s="13">
        <f t="shared" si="2"/>
        <v>11471.312203696802</v>
      </c>
      <c r="I97" s="23"/>
      <c r="J97"/>
      <c r="K97"/>
      <c r="L97"/>
      <c r="M97"/>
      <c r="N97"/>
      <c r="O97"/>
      <c r="P97"/>
      <c r="Q97"/>
      <c r="R97"/>
    </row>
    <row r="98" spans="1:18" s="6" customFormat="1" ht="13.5" customHeight="1">
      <c r="A98" s="18" t="s">
        <v>106</v>
      </c>
      <c r="B98" s="19"/>
      <c r="C98" s="20">
        <v>97369.485</v>
      </c>
      <c r="D98" s="19"/>
      <c r="E98" s="21">
        <v>76088.85</v>
      </c>
      <c r="F98" s="21">
        <v>225674.89828125</v>
      </c>
      <c r="G98" s="21">
        <v>153984.438</v>
      </c>
      <c r="H98" s="13">
        <f t="shared" si="2"/>
        <v>114607.5221161962</v>
      </c>
      <c r="I98" s="23"/>
      <c r="J98"/>
      <c r="K98"/>
      <c r="L98"/>
      <c r="M98"/>
      <c r="N98"/>
      <c r="O98"/>
      <c r="P98"/>
      <c r="Q98"/>
      <c r="R98"/>
    </row>
    <row r="99" spans="1:18" s="6" customFormat="1" ht="13.5" customHeight="1">
      <c r="A99" s="18" t="s">
        <v>107</v>
      </c>
      <c r="B99" s="19"/>
      <c r="C99" s="20">
        <v>286368.05340000003</v>
      </c>
      <c r="D99" s="19"/>
      <c r="E99" s="21">
        <v>79197.57</v>
      </c>
      <c r="F99" s="21">
        <v>875498.8928125</v>
      </c>
      <c r="G99" s="21">
        <v>308292.0127</v>
      </c>
      <c r="H99" s="13">
        <f t="shared" si="2"/>
        <v>229455.54838315473</v>
      </c>
      <c r="I99" s="23"/>
      <c r="J99"/>
      <c r="K99"/>
      <c r="L99"/>
      <c r="M99"/>
      <c r="N99"/>
      <c r="O99"/>
      <c r="P99"/>
      <c r="Q99"/>
      <c r="R99"/>
    </row>
    <row r="100" spans="1:18" s="6" customFormat="1" ht="13.5" customHeight="1">
      <c r="A100" s="18" t="s">
        <v>108</v>
      </c>
      <c r="B100" s="19"/>
      <c r="C100" s="20">
        <v>64889.210000000014</v>
      </c>
      <c r="D100" s="19"/>
      <c r="E100" s="21">
        <v>48727.56</v>
      </c>
      <c r="F100" s="21">
        <v>196088.46828125</v>
      </c>
      <c r="G100" s="21">
        <v>101583.8615</v>
      </c>
      <c r="H100" s="13">
        <f t="shared" si="2"/>
        <v>75606.82627883385</v>
      </c>
      <c r="I100" s="23"/>
      <c r="J100"/>
      <c r="K100"/>
      <c r="L100"/>
      <c r="M100"/>
      <c r="N100"/>
      <c r="O100"/>
      <c r="P100"/>
      <c r="Q100"/>
      <c r="R100"/>
    </row>
    <row r="101" spans="1:18" s="6" customFormat="1" ht="13.5" customHeight="1">
      <c r="A101" s="18" t="s">
        <v>109</v>
      </c>
      <c r="B101" s="19"/>
      <c r="C101" s="20">
        <v>393666.9</v>
      </c>
      <c r="D101" s="19"/>
      <c r="E101" s="21">
        <v>173946.56</v>
      </c>
      <c r="F101" s="21">
        <v>1057495.8428125</v>
      </c>
      <c r="G101" s="21">
        <v>488880.08</v>
      </c>
      <c r="H101" s="13">
        <f t="shared" si="2"/>
        <v>363863.617054392</v>
      </c>
      <c r="I101" s="23"/>
      <c r="J101"/>
      <c r="K101"/>
      <c r="L101"/>
      <c r="M101"/>
      <c r="N101"/>
      <c r="O101"/>
      <c r="P101"/>
      <c r="Q101"/>
      <c r="R101"/>
    </row>
    <row r="102" spans="1:18" s="6" customFormat="1" ht="13.5" customHeight="1">
      <c r="A102" s="18" t="s">
        <v>110</v>
      </c>
      <c r="B102" s="19"/>
      <c r="C102" s="20">
        <v>6929.56</v>
      </c>
      <c r="D102" s="19"/>
      <c r="E102" s="21">
        <v>0</v>
      </c>
      <c r="F102" s="21">
        <v>55917.8</v>
      </c>
      <c r="G102" s="21">
        <v>5543.65</v>
      </c>
      <c r="H102" s="13">
        <f t="shared" si="2"/>
        <v>4126.027267635</v>
      </c>
      <c r="I102" s="23"/>
      <c r="J102"/>
      <c r="K102"/>
      <c r="L102"/>
      <c r="M102"/>
      <c r="N102"/>
      <c r="O102"/>
      <c r="P102"/>
      <c r="Q102"/>
      <c r="R102"/>
    </row>
    <row r="103" spans="1:18" s="6" customFormat="1" ht="13.5" customHeight="1">
      <c r="A103" s="18" t="s">
        <v>111</v>
      </c>
      <c r="B103" s="19"/>
      <c r="C103" s="20">
        <v>349900.4166</v>
      </c>
      <c r="D103" s="19"/>
      <c r="E103" s="21">
        <v>0</v>
      </c>
      <c r="F103" s="21">
        <v>966696.629375</v>
      </c>
      <c r="G103" s="21">
        <v>279920.3333</v>
      </c>
      <c r="H103" s="13">
        <f aca="true" t="shared" si="3" ref="H103:H127">+G103*0.7442799</f>
        <v>208339.07767649068</v>
      </c>
      <c r="I103" s="23"/>
      <c r="J103"/>
      <c r="K103"/>
      <c r="L103"/>
      <c r="M103"/>
      <c r="N103"/>
      <c r="O103"/>
      <c r="P103"/>
      <c r="Q103"/>
      <c r="R103"/>
    </row>
    <row r="104" spans="1:18" s="6" customFormat="1" ht="13.5" customHeight="1">
      <c r="A104" s="18" t="s">
        <v>112</v>
      </c>
      <c r="B104" s="19"/>
      <c r="C104" s="20">
        <v>41459.01</v>
      </c>
      <c r="D104" s="19"/>
      <c r="E104" s="21">
        <v>0</v>
      </c>
      <c r="F104" s="21">
        <v>90447.24828125001</v>
      </c>
      <c r="G104" s="21">
        <v>33167.208000000006</v>
      </c>
      <c r="H104" s="13">
        <f t="shared" si="3"/>
        <v>24685.686253519205</v>
      </c>
      <c r="I104" s="23"/>
      <c r="J104"/>
      <c r="K104"/>
      <c r="L104"/>
      <c r="M104"/>
      <c r="N104"/>
      <c r="O104"/>
      <c r="P104"/>
      <c r="Q104"/>
      <c r="R104"/>
    </row>
    <row r="105" spans="1:18" s="6" customFormat="1" ht="13.5" customHeight="1">
      <c r="A105" s="18" t="s">
        <v>113</v>
      </c>
      <c r="B105" s="19"/>
      <c r="C105" s="20">
        <v>1025859.9</v>
      </c>
      <c r="D105" s="19"/>
      <c r="E105" s="21">
        <v>381265.5</v>
      </c>
      <c r="F105" s="21">
        <v>2974749.025</v>
      </c>
      <c r="G105" s="21">
        <v>1201953.42</v>
      </c>
      <c r="H105" s="13">
        <f t="shared" si="3"/>
        <v>894589.7712422579</v>
      </c>
      <c r="I105" s="23"/>
      <c r="J105"/>
      <c r="K105"/>
      <c r="L105"/>
      <c r="M105"/>
      <c r="N105"/>
      <c r="O105"/>
      <c r="P105"/>
      <c r="Q105"/>
      <c r="R105"/>
    </row>
    <row r="106" spans="1:18" s="6" customFormat="1" ht="13.5" customHeight="1">
      <c r="A106" s="18" t="s">
        <v>114</v>
      </c>
      <c r="B106" s="19"/>
      <c r="C106" s="20">
        <v>340005.66</v>
      </c>
      <c r="D106" s="19"/>
      <c r="E106" s="21">
        <v>44613.48</v>
      </c>
      <c r="F106" s="21">
        <v>727536.80796875</v>
      </c>
      <c r="G106" s="21">
        <v>316618.00800000003</v>
      </c>
      <c r="H106" s="13">
        <f t="shared" si="3"/>
        <v>235652.41933243923</v>
      </c>
      <c r="I106" s="23"/>
      <c r="J106"/>
      <c r="K106"/>
      <c r="L106"/>
      <c r="M106"/>
      <c r="N106"/>
      <c r="O106"/>
      <c r="P106"/>
      <c r="Q106"/>
      <c r="R106"/>
    </row>
    <row r="107" spans="1:18" s="6" customFormat="1" ht="13.5" customHeight="1">
      <c r="A107" s="18" t="s">
        <v>115</v>
      </c>
      <c r="B107" s="19"/>
      <c r="C107" s="20">
        <v>133808.79</v>
      </c>
      <c r="D107" s="19"/>
      <c r="E107" s="21">
        <v>0</v>
      </c>
      <c r="F107" s="21">
        <v>280773.50484375004</v>
      </c>
      <c r="G107" s="21">
        <v>107047.032</v>
      </c>
      <c r="H107" s="13">
        <f t="shared" si="3"/>
        <v>79672.9542722568</v>
      </c>
      <c r="I107" s="23"/>
      <c r="J107"/>
      <c r="K107"/>
      <c r="L107"/>
      <c r="M107"/>
      <c r="N107"/>
      <c r="O107"/>
      <c r="P107"/>
      <c r="Q107"/>
      <c r="R107"/>
    </row>
    <row r="108" spans="1:18" s="6" customFormat="1" ht="13.5" customHeight="1">
      <c r="A108" s="18" t="s">
        <v>116</v>
      </c>
      <c r="B108" s="19"/>
      <c r="C108" s="20">
        <v>146724.54</v>
      </c>
      <c r="D108" s="19"/>
      <c r="E108" s="21">
        <v>0</v>
      </c>
      <c r="F108" s="21">
        <v>244701.0165625</v>
      </c>
      <c r="G108" s="21">
        <v>117379.63200000001</v>
      </c>
      <c r="H108" s="13">
        <f t="shared" si="3"/>
        <v>87363.3007669968</v>
      </c>
      <c r="I108" s="23"/>
      <c r="J108"/>
      <c r="K108"/>
      <c r="L108"/>
      <c r="M108"/>
      <c r="N108"/>
      <c r="O108"/>
      <c r="P108"/>
      <c r="Q108"/>
      <c r="R108"/>
    </row>
    <row r="109" spans="1:18" s="6" customFormat="1" ht="13.5" customHeight="1">
      <c r="A109" s="18" t="s">
        <v>117</v>
      </c>
      <c r="B109" s="19"/>
      <c r="C109" s="20">
        <v>362294.81000000006</v>
      </c>
      <c r="D109" s="19"/>
      <c r="E109" s="21">
        <v>294971.44000000006</v>
      </c>
      <c r="F109" s="21">
        <v>1049172.15625</v>
      </c>
      <c r="G109" s="21">
        <v>584807.2880000002</v>
      </c>
      <c r="H109" s="13">
        <f t="shared" si="3"/>
        <v>435260.30983191135</v>
      </c>
      <c r="I109" s="23"/>
      <c r="J109"/>
      <c r="K109"/>
      <c r="L109"/>
      <c r="M109"/>
      <c r="N109"/>
      <c r="O109"/>
      <c r="P109"/>
      <c r="Q109"/>
      <c r="R109"/>
    </row>
    <row r="110" spans="1:18" s="6" customFormat="1" ht="13.5" customHeight="1">
      <c r="A110" s="18" t="s">
        <v>118</v>
      </c>
      <c r="B110" s="19"/>
      <c r="C110" s="20">
        <v>259903.71589999998</v>
      </c>
      <c r="D110" s="19"/>
      <c r="E110" s="21">
        <v>5204.7812</v>
      </c>
      <c r="F110" s="21">
        <v>613679.40796875</v>
      </c>
      <c r="G110" s="21">
        <v>213127.7539</v>
      </c>
      <c r="H110" s="13">
        <f t="shared" si="3"/>
        <v>158626.7033599166</v>
      </c>
      <c r="I110" s="23"/>
      <c r="J110"/>
      <c r="K110"/>
      <c r="L110"/>
      <c r="M110"/>
      <c r="N110"/>
      <c r="O110"/>
      <c r="P110"/>
      <c r="Q110"/>
      <c r="R110"/>
    </row>
    <row r="111" spans="1:18" s="6" customFormat="1" ht="13.5" customHeight="1">
      <c r="A111" s="18" t="s">
        <v>119</v>
      </c>
      <c r="B111" s="19"/>
      <c r="C111" s="20">
        <v>84099.76</v>
      </c>
      <c r="D111" s="19"/>
      <c r="E111" s="21">
        <v>0</v>
      </c>
      <c r="F111" s="21">
        <v>133087.99828125</v>
      </c>
      <c r="G111" s="21">
        <v>67279.808</v>
      </c>
      <c r="H111" s="13">
        <f t="shared" si="3"/>
        <v>50075.008770259206</v>
      </c>
      <c r="I111" s="23"/>
      <c r="J111"/>
      <c r="K111"/>
      <c r="L111"/>
      <c r="M111"/>
      <c r="N111"/>
      <c r="O111"/>
      <c r="P111"/>
      <c r="Q111"/>
      <c r="R111"/>
    </row>
    <row r="112" spans="1:9" ht="13.5" customHeight="1">
      <c r="A112" s="18" t="s">
        <v>120</v>
      </c>
      <c r="B112" s="19"/>
      <c r="C112" s="20">
        <v>124146.09429999998</v>
      </c>
      <c r="D112" s="19"/>
      <c r="E112" s="21">
        <v>0</v>
      </c>
      <c r="F112" s="21">
        <v>269587.2765625</v>
      </c>
      <c r="G112" s="21">
        <v>99316.87539999999</v>
      </c>
      <c r="H112" s="13">
        <f t="shared" si="3"/>
        <v>73919.55409102445</v>
      </c>
      <c r="I112" s="23"/>
    </row>
    <row r="113" spans="1:9" ht="13.5" customHeight="1">
      <c r="A113" s="18" t="s">
        <v>121</v>
      </c>
      <c r="B113" s="19"/>
      <c r="C113" s="20">
        <v>50317.72</v>
      </c>
      <c r="D113" s="19"/>
      <c r="E113" s="21">
        <v>0</v>
      </c>
      <c r="F113" s="21">
        <v>150829.1965625</v>
      </c>
      <c r="G113" s="21">
        <v>40254.17600000001</v>
      </c>
      <c r="H113" s="13">
        <f t="shared" si="3"/>
        <v>29960.374087862405</v>
      </c>
      <c r="I113" s="23"/>
    </row>
    <row r="114" spans="1:9" ht="13.5" customHeight="1">
      <c r="A114" s="18" t="s">
        <v>122</v>
      </c>
      <c r="B114" s="19"/>
      <c r="C114" s="20">
        <v>61714.54</v>
      </c>
      <c r="D114" s="19"/>
      <c r="E114" s="21">
        <v>0</v>
      </c>
      <c r="F114" s="21">
        <v>110702.77828125001</v>
      </c>
      <c r="G114" s="21">
        <v>49371.632000000005</v>
      </c>
      <c r="H114" s="13">
        <f t="shared" si="3"/>
        <v>36746.3133277968</v>
      </c>
      <c r="I114" s="23"/>
    </row>
    <row r="115" spans="1:9" ht="13.5" customHeight="1">
      <c r="A115" s="18" t="s">
        <v>123</v>
      </c>
      <c r="B115" s="19"/>
      <c r="C115" s="20">
        <v>416915.48</v>
      </c>
      <c r="D115" s="19"/>
      <c r="E115" s="21">
        <v>55562.05</v>
      </c>
      <c r="F115" s="21">
        <v>815395.19796875</v>
      </c>
      <c r="G115" s="21">
        <v>389094.434</v>
      </c>
      <c r="H115" s="13">
        <f t="shared" si="3"/>
        <v>289595.1664280766</v>
      </c>
      <c r="I115" s="23"/>
    </row>
    <row r="116" spans="1:9" ht="13.5" customHeight="1">
      <c r="A116" s="18" t="s">
        <v>124</v>
      </c>
      <c r="B116" s="19"/>
      <c r="C116" s="20">
        <v>40223.8</v>
      </c>
      <c r="D116" s="19"/>
      <c r="E116" s="21">
        <v>0</v>
      </c>
      <c r="F116" s="21">
        <v>89212.03828125</v>
      </c>
      <c r="G116" s="21">
        <v>32179.040000000005</v>
      </c>
      <c r="H116" s="13">
        <f t="shared" si="3"/>
        <v>23950.212673296002</v>
      </c>
      <c r="I116" s="23"/>
    </row>
    <row r="117" spans="1:9" ht="13.5" customHeight="1">
      <c r="A117" s="18" t="s">
        <v>125</v>
      </c>
      <c r="B117" s="19"/>
      <c r="C117" s="20">
        <v>839218.2500000002</v>
      </c>
      <c r="D117" s="19"/>
      <c r="E117" s="21">
        <v>144327.01</v>
      </c>
      <c r="F117" s="21">
        <v>1865333.5490625002</v>
      </c>
      <c r="G117" s="21">
        <v>815701.6100000002</v>
      </c>
      <c r="H117" s="13">
        <f t="shared" si="3"/>
        <v>607110.3127206392</v>
      </c>
      <c r="I117" s="23"/>
    </row>
    <row r="118" spans="1:9" ht="13.5" customHeight="1">
      <c r="A118" s="18" t="s">
        <v>126</v>
      </c>
      <c r="B118" s="19"/>
      <c r="C118" s="20">
        <v>174613.97</v>
      </c>
      <c r="D118" s="19"/>
      <c r="E118" s="21">
        <v>92282.79</v>
      </c>
      <c r="F118" s="21">
        <v>462849.713125</v>
      </c>
      <c r="G118" s="21">
        <v>231973.96600000001</v>
      </c>
      <c r="H118" s="13">
        <f t="shared" si="3"/>
        <v>172653.5602170834</v>
      </c>
      <c r="I118" s="23"/>
    </row>
    <row r="119" spans="1:9" ht="13.5" customHeight="1">
      <c r="A119" s="18" t="s">
        <v>127</v>
      </c>
      <c r="B119" s="19"/>
      <c r="C119" s="20">
        <v>43741.76</v>
      </c>
      <c r="D119" s="19"/>
      <c r="E119" s="21">
        <v>0</v>
      </c>
      <c r="F119" s="21">
        <v>92729.99828125001</v>
      </c>
      <c r="G119" s="21">
        <v>34993.408</v>
      </c>
      <c r="H119" s="13">
        <f t="shared" si="3"/>
        <v>26044.890206899203</v>
      </c>
      <c r="I119" s="23"/>
    </row>
    <row r="120" spans="1:9" ht="13.5" customHeight="1">
      <c r="A120" s="18" t="s">
        <v>128</v>
      </c>
      <c r="B120" s="19"/>
      <c r="C120" s="20">
        <v>153944.80000000002</v>
      </c>
      <c r="D120" s="19"/>
      <c r="E120" s="21">
        <v>0</v>
      </c>
      <c r="F120" s="21">
        <v>349897.75312500005</v>
      </c>
      <c r="G120" s="21">
        <v>123155.84000000003</v>
      </c>
      <c r="H120" s="13">
        <f t="shared" si="3"/>
        <v>91662.41627961602</v>
      </c>
      <c r="I120" s="23"/>
    </row>
    <row r="121" spans="1:9" ht="13.5" customHeight="1">
      <c r="A121" s="18" t="s">
        <v>129</v>
      </c>
      <c r="B121" s="19"/>
      <c r="C121" s="20">
        <v>35209.04</v>
      </c>
      <c r="D121" s="19"/>
      <c r="E121" s="21">
        <v>0</v>
      </c>
      <c r="F121" s="21">
        <v>84197.27828125001</v>
      </c>
      <c r="G121" s="21">
        <v>28167.232000000004</v>
      </c>
      <c r="H121" s="13">
        <f t="shared" si="3"/>
        <v>20964.3046162368</v>
      </c>
      <c r="I121" s="23"/>
    </row>
    <row r="122" spans="1:9" ht="13.5" customHeight="1">
      <c r="A122" s="18" t="s">
        <v>130</v>
      </c>
      <c r="B122" s="19"/>
      <c r="C122" s="20">
        <v>12699.3</v>
      </c>
      <c r="D122" s="19"/>
      <c r="E122" s="21">
        <v>0</v>
      </c>
      <c r="F122" s="21">
        <v>61687.53828125</v>
      </c>
      <c r="G122" s="21">
        <v>10159.440000000002</v>
      </c>
      <c r="H122" s="13">
        <f t="shared" si="3"/>
        <v>7561.466987256002</v>
      </c>
      <c r="I122" s="23"/>
    </row>
    <row r="123" spans="1:9" ht="13.5" customHeight="1">
      <c r="A123" s="18" t="s">
        <v>131</v>
      </c>
      <c r="B123" s="19"/>
      <c r="C123" s="20">
        <v>139650.19</v>
      </c>
      <c r="D123" s="19"/>
      <c r="E123" s="21">
        <v>70697</v>
      </c>
      <c r="F123" s="21">
        <v>357311.90484375</v>
      </c>
      <c r="G123" s="21">
        <v>182417.152</v>
      </c>
      <c r="H123" s="13">
        <f t="shared" si="3"/>
        <v>135769.4196488448</v>
      </c>
      <c r="I123" s="23"/>
    </row>
    <row r="124" spans="1:9" ht="13.5" customHeight="1">
      <c r="A124" s="18" t="s">
        <v>132</v>
      </c>
      <c r="B124" s="19"/>
      <c r="C124" s="20">
        <v>120195.6</v>
      </c>
      <c r="D124" s="19"/>
      <c r="E124" s="21">
        <v>0</v>
      </c>
      <c r="F124" s="21">
        <v>365136.79140625</v>
      </c>
      <c r="G124" s="21">
        <v>96156.48000000001</v>
      </c>
      <c r="H124" s="13">
        <f t="shared" si="3"/>
        <v>71567.33531875201</v>
      </c>
      <c r="I124" s="23"/>
    </row>
    <row r="125" spans="1:9" ht="13.5" customHeight="1">
      <c r="A125" s="18" t="s">
        <v>133</v>
      </c>
      <c r="B125" s="19"/>
      <c r="C125" s="20">
        <v>549469.85</v>
      </c>
      <c r="D125" s="19"/>
      <c r="E125" s="21">
        <v>4662.9400000000005</v>
      </c>
      <c r="F125" s="21">
        <v>1386932.84078125</v>
      </c>
      <c r="G125" s="21">
        <v>444238.82</v>
      </c>
      <c r="H125" s="13">
        <f t="shared" si="3"/>
        <v>330638.024525718</v>
      </c>
      <c r="I125" s="23"/>
    </row>
    <row r="126" spans="1:8" ht="13.5" customHeight="1">
      <c r="A126" s="18" t="s">
        <v>134</v>
      </c>
      <c r="B126" s="19"/>
      <c r="C126" s="20">
        <v>283605.25</v>
      </c>
      <c r="D126" s="19"/>
      <c r="E126" s="21">
        <v>163016.45</v>
      </c>
      <c r="F126" s="21">
        <v>642574.653125</v>
      </c>
      <c r="G126" s="21">
        <v>389900.65</v>
      </c>
      <c r="H126" s="13">
        <f t="shared" si="3"/>
        <v>290195.21679193503</v>
      </c>
    </row>
    <row r="127" spans="1:8" ht="13.5" customHeight="1">
      <c r="A127" s="18" t="s">
        <v>135</v>
      </c>
      <c r="B127" s="19"/>
      <c r="C127" s="20">
        <v>225503.3</v>
      </c>
      <c r="D127" s="19"/>
      <c r="E127" s="21">
        <v>226898.37</v>
      </c>
      <c r="F127" s="21">
        <v>697342.86140625</v>
      </c>
      <c r="G127" s="21">
        <v>407301.01</v>
      </c>
      <c r="H127" s="13">
        <f t="shared" si="3"/>
        <v>303145.95499269903</v>
      </c>
    </row>
    <row r="134" ht="12.75">
      <c r="G134" s="26">
        <v>13996.64</v>
      </c>
    </row>
    <row r="135" ht="12.75">
      <c r="G135">
        <v>3.5</v>
      </c>
    </row>
    <row r="136" ht="12.75">
      <c r="G136" s="27">
        <f>G134*G135</f>
        <v>48988.24</v>
      </c>
    </row>
  </sheetData>
  <sheetProtection/>
  <mergeCells count="5">
    <mergeCell ref="B2:C2"/>
    <mergeCell ref="D2:E2"/>
    <mergeCell ref="B3:C3"/>
    <mergeCell ref="D3:E3"/>
    <mergeCell ref="B4:C4"/>
  </mergeCells>
  <printOptions horizontalCentered="1"/>
  <pageMargins left="0.7" right="0.7" top="1.25" bottom="0.5" header="0.3" footer="0.3"/>
  <pageSetup fitToHeight="0" horizontalDpi="600" verticalDpi="600" orientation="landscape" paperSize="9" r:id="rId1"/>
  <headerFooter alignWithMargins="0">
    <oddHeader>&amp;C&amp;11New Hampshire Department of Education 
Division of Instruction
Bureau of Special Education
101 Pleasant Street, Concord NH 03301-3860
FY2015 Catastrophic Aid&amp;10
&amp;RDecember 20,2014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Krajcik, Hannah</cp:lastModifiedBy>
  <cp:lastPrinted>2015-01-28T18:07:37Z</cp:lastPrinted>
  <dcterms:created xsi:type="dcterms:W3CDTF">2015-01-28T18:05:58Z</dcterms:created>
  <dcterms:modified xsi:type="dcterms:W3CDTF">2019-12-19T17:50:39Z</dcterms:modified>
  <cp:category/>
  <cp:version/>
  <cp:contentType/>
  <cp:contentStatus/>
</cp:coreProperties>
</file>