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3000" windowHeight="11020" activeTab="0"/>
  </bookViews>
  <sheets>
    <sheet name="Charter School Aid Rev 17-18" sheetId="1" r:id="rId1"/>
  </sheets>
  <definedNames>
    <definedName name="_xlnm.Print_Area" localSheetId="0">'Charter School Aid Rev 17-18'!$B$1:$F$59</definedName>
  </definedNames>
  <calcPr fullCalcOnLoad="1"/>
</workbook>
</file>

<file path=xl/sharedStrings.xml><?xml version="1.0" encoding="utf-8"?>
<sst xmlns="http://schemas.openxmlformats.org/spreadsheetml/2006/main" count="48" uniqueCount="44">
  <si>
    <t>New Hampshire Department of Education</t>
  </si>
  <si>
    <t>Division of Program Support</t>
  </si>
  <si>
    <t>Office of School Finance</t>
  </si>
  <si>
    <t>101 Pleasant St</t>
  </si>
  <si>
    <t>Concord, NH  03301-3860</t>
  </si>
  <si>
    <t>Telephone   603 271-3876, FAX 603 271-1953</t>
  </si>
  <si>
    <t>Charter School Per Pupil Aid 2017-2018</t>
  </si>
  <si>
    <t>FY2017-18</t>
  </si>
  <si>
    <t xml:space="preserve">Total </t>
  </si>
  <si>
    <t>DIST</t>
  </si>
  <si>
    <t>Charter School Name</t>
  </si>
  <si>
    <t>ADM-A</t>
  </si>
  <si>
    <t>Per Pupil Aid</t>
  </si>
  <si>
    <t>Differentiated Aid</t>
  </si>
  <si>
    <t xml:space="preserve"> </t>
  </si>
  <si>
    <t>Virtual Learning Academy Charter School</t>
  </si>
  <si>
    <t>Totals</t>
  </si>
  <si>
    <t>Total Special Ed. Differentiated Aid to public school districts</t>
  </si>
  <si>
    <t>EQUAL OPPORTUNITY EMPLOYER - EQUAL EDUCATION OPPORTUNITIES</t>
  </si>
  <si>
    <t>#175   14.00</t>
  </si>
  <si>
    <t>Academy of Science and Design Charter School</t>
  </si>
  <si>
    <t>Cocheco Arts and Technology Charter Academy</t>
  </si>
  <si>
    <t>CSI Charter School</t>
  </si>
  <si>
    <t>Great Bay e-Learning Charter School</t>
  </si>
  <si>
    <t>Ledyard Charter Academy</t>
  </si>
  <si>
    <t>Making Community Connections (MC2) Charter School - Manchester</t>
  </si>
  <si>
    <t>Mill Falls Charter School</t>
  </si>
  <si>
    <t>North Country Charter Academy</t>
  </si>
  <si>
    <t>Pace Career Academy Charter School</t>
  </si>
  <si>
    <t>Polaris Charter School</t>
  </si>
  <si>
    <t>Robert Frost Charter School</t>
  </si>
  <si>
    <t>Seacoast Charter School</t>
  </si>
  <si>
    <t>Strong Foundations Charter School</t>
  </si>
  <si>
    <t>Surry Village Charter School</t>
  </si>
  <si>
    <t>Leaf Charter School</t>
  </si>
  <si>
    <t>The Birches Academy of Academics &amp; Arts</t>
  </si>
  <si>
    <t xml:space="preserve">Next Charter School </t>
  </si>
  <si>
    <t>Founders Academy Charter School</t>
  </si>
  <si>
    <t>Gate City Charter School for the Arts</t>
  </si>
  <si>
    <t>Granite State Arts Academy Charter School</t>
  </si>
  <si>
    <t>Mountain Village Charter School</t>
  </si>
  <si>
    <t>Compass Classical Academy</t>
  </si>
  <si>
    <t>Making Community Connections (MC2) Charter School - Keene</t>
  </si>
  <si>
    <t>MicroSociety Academy Charter School of So. 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</si>
</sst>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7" fontId="2" fillId="0" borderId="0" xfId="45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7" fontId="0" fillId="0" borderId="0" xfId="45" applyNumberFormat="1" applyFont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>
      <alignment/>
    </xf>
    <xf numFmtId="7" fontId="7" fillId="0" borderId="0" xfId="45" applyNumberFormat="1" applyFont="1" applyAlignment="1">
      <alignment/>
    </xf>
    <xf numFmtId="43" fontId="2" fillId="0" borderId="0" xfId="42" applyFont="1" applyAlignment="1">
      <alignment/>
    </xf>
    <xf numFmtId="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7" fontId="0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F77"/>
  <sheetViews>
    <sheetView tabSelected="1" zoomScale="90" zoomScaleNormal="90" zoomScalePageLayoutView="0" workbookViewId="0" topLeftCell="B9">
      <selection activeCell="F19" sqref="F19"/>
    </sheetView>
  </sheetViews>
  <sheetFormatPr defaultColWidth="9.140625" defaultRowHeight="12.75"/>
  <cols>
    <col min="1" max="1" width="7.57421875" style="7" hidden="1" customWidth="1"/>
    <col min="2" max="2" width="54.140625" style="7" customWidth="1"/>
    <col min="3" max="3" width="1.7109375" style="7" customWidth="1"/>
    <col min="4" max="4" width="12.140625" style="7" bestFit="1" customWidth="1"/>
    <col min="5" max="5" width="24.8515625" style="7" customWidth="1"/>
    <col min="6" max="6" width="20.8515625" style="7" customWidth="1"/>
    <col min="7" max="7" width="3.57421875" style="7" customWidth="1"/>
    <col min="8" max="16384" width="9.140625" style="7" customWidth="1"/>
  </cols>
  <sheetData>
    <row r="3" spans="2:6" s="1" customFormat="1" ht="15">
      <c r="B3" s="23" t="s">
        <v>0</v>
      </c>
      <c r="C3" s="23"/>
      <c r="D3" s="23"/>
      <c r="E3" s="23"/>
      <c r="F3" s="23"/>
    </row>
    <row r="4" spans="2:6" s="1" customFormat="1" ht="15">
      <c r="B4" s="23" t="s">
        <v>1</v>
      </c>
      <c r="C4" s="23"/>
      <c r="D4" s="23"/>
      <c r="E4" s="23"/>
      <c r="F4" s="23"/>
    </row>
    <row r="5" spans="2:6" s="1" customFormat="1" ht="15">
      <c r="B5" s="23" t="s">
        <v>2</v>
      </c>
      <c r="C5" s="23"/>
      <c r="D5" s="23"/>
      <c r="E5" s="23"/>
      <c r="F5" s="23"/>
    </row>
    <row r="6" spans="2:6" s="1" customFormat="1" ht="15">
      <c r="B6" s="23" t="s">
        <v>3</v>
      </c>
      <c r="C6" s="23"/>
      <c r="D6" s="23"/>
      <c r="E6" s="23"/>
      <c r="F6" s="23"/>
    </row>
    <row r="7" spans="2:6" s="1" customFormat="1" ht="15">
      <c r="B7" s="23" t="s">
        <v>4</v>
      </c>
      <c r="C7" s="23"/>
      <c r="D7" s="23"/>
      <c r="E7" s="23"/>
      <c r="F7" s="23"/>
    </row>
    <row r="8" spans="2:6" s="1" customFormat="1" ht="15">
      <c r="B8" s="23" t="s">
        <v>5</v>
      </c>
      <c r="C8" s="23"/>
      <c r="D8" s="23"/>
      <c r="E8" s="23"/>
      <c r="F8" s="23"/>
    </row>
    <row r="9" spans="2:6" s="1" customFormat="1" ht="15">
      <c r="B9" s="2"/>
      <c r="C9" s="2"/>
      <c r="D9" s="2"/>
      <c r="E9" s="2"/>
      <c r="F9" s="2"/>
    </row>
    <row r="11" spans="2:6" s="1" customFormat="1" ht="15">
      <c r="B11" s="23" t="s">
        <v>6</v>
      </c>
      <c r="C11" s="23"/>
      <c r="D11" s="23"/>
      <c r="E11" s="23"/>
      <c r="F11" s="23"/>
    </row>
    <row r="12" spans="2:6" s="1" customFormat="1" ht="18">
      <c r="B12" s="3"/>
      <c r="C12" s="3"/>
      <c r="D12" s="3"/>
      <c r="E12" s="3"/>
      <c r="F12" s="3"/>
    </row>
    <row r="13" spans="2:6" s="1" customFormat="1" ht="15">
      <c r="B13" s="2"/>
      <c r="C13" s="2"/>
      <c r="D13" s="2"/>
      <c r="E13" s="2"/>
      <c r="F13" s="2"/>
    </row>
    <row r="14" spans="4:5" s="1" customFormat="1" ht="15">
      <c r="D14" s="4"/>
      <c r="E14" s="5"/>
    </row>
    <row r="15" s="1" customFormat="1" ht="15">
      <c r="D15" s="6" t="s">
        <v>7</v>
      </c>
    </row>
    <row r="16" spans="3:6" ht="15">
      <c r="C16" s="1"/>
      <c r="D16" s="6" t="s">
        <v>8</v>
      </c>
      <c r="E16" s="6" t="s">
        <v>7</v>
      </c>
      <c r="F16" s="6" t="s">
        <v>7</v>
      </c>
    </row>
    <row r="17" spans="1:6" s="8" customFormat="1" ht="15">
      <c r="A17" s="8" t="s">
        <v>9</v>
      </c>
      <c r="B17" s="9" t="s">
        <v>10</v>
      </c>
      <c r="D17" s="6" t="s">
        <v>11</v>
      </c>
      <c r="E17" s="6" t="s">
        <v>12</v>
      </c>
      <c r="F17" s="6" t="s">
        <v>13</v>
      </c>
    </row>
    <row r="18" ht="15">
      <c r="B18" s="7" t="s">
        <v>14</v>
      </c>
    </row>
    <row r="19" spans="1:6" ht="15">
      <c r="A19" s="10">
        <v>723</v>
      </c>
      <c r="B19" s="10" t="s">
        <v>20</v>
      </c>
      <c r="C19" s="11"/>
      <c r="D19" s="12">
        <v>514.17</v>
      </c>
      <c r="E19" s="13">
        <v>3559115.5902</v>
      </c>
      <c r="F19" s="13">
        <f>12726.14+1818.02</f>
        <v>14544.16</v>
      </c>
    </row>
    <row r="20" spans="1:6" ht="15">
      <c r="A20" s="10">
        <v>709</v>
      </c>
      <c r="B20" s="10" t="s">
        <v>21</v>
      </c>
      <c r="C20" s="11"/>
      <c r="D20" s="12">
        <v>58.23</v>
      </c>
      <c r="E20" s="13">
        <v>403071.5538</v>
      </c>
      <c r="F20" s="13">
        <v>36079.52</v>
      </c>
    </row>
    <row r="21" spans="1:6" ht="15">
      <c r="A21" s="10">
        <v>719</v>
      </c>
      <c r="B21" s="10" t="s">
        <v>22</v>
      </c>
      <c r="C21" s="11"/>
      <c r="D21" s="12">
        <v>53.28</v>
      </c>
      <c r="E21" s="13">
        <v>368807.3568</v>
      </c>
      <c r="F21" s="13">
        <f>8861.39+657.76</f>
        <v>9519.15</v>
      </c>
    </row>
    <row r="22" spans="1:6" ht="15">
      <c r="A22" s="10">
        <v>703</v>
      </c>
      <c r="B22" s="10" t="s">
        <v>23</v>
      </c>
      <c r="C22" s="11"/>
      <c r="D22" s="12">
        <v>139.56</v>
      </c>
      <c r="E22" s="13">
        <v>966042.6936000001</v>
      </c>
      <c r="F22" s="13">
        <v>75209.86</v>
      </c>
    </row>
    <row r="23" spans="1:6" ht="15">
      <c r="A23" s="10"/>
      <c r="B23" s="10" t="s">
        <v>24</v>
      </c>
      <c r="C23" s="11"/>
      <c r="D23" s="12">
        <v>37.13</v>
      </c>
      <c r="E23" s="13">
        <v>257016.08780000004</v>
      </c>
      <c r="F23" s="13">
        <v>45691.4</v>
      </c>
    </row>
    <row r="24" spans="1:6" ht="15">
      <c r="A24" s="10">
        <v>707</v>
      </c>
      <c r="B24" s="10" t="s">
        <v>25</v>
      </c>
      <c r="C24" s="11"/>
      <c r="D24" s="12">
        <v>74.33</v>
      </c>
      <c r="E24" s="13">
        <v>514516.7198</v>
      </c>
      <c r="F24" s="13">
        <v>78396.79</v>
      </c>
    </row>
    <row r="25" spans="1:6" ht="15">
      <c r="A25" s="10">
        <v>715</v>
      </c>
      <c r="B25" s="10" t="s">
        <v>26</v>
      </c>
      <c r="C25" s="11"/>
      <c r="D25" s="12">
        <v>167.95</v>
      </c>
      <c r="E25" s="13">
        <v>1118963.6176</v>
      </c>
      <c r="F25" s="13">
        <v>53429.78</v>
      </c>
    </row>
    <row r="26" spans="1:6" ht="15">
      <c r="A26" s="10">
        <v>705</v>
      </c>
      <c r="B26" s="10" t="s">
        <v>27</v>
      </c>
      <c r="C26" s="11"/>
      <c r="D26" s="12">
        <v>39.59</v>
      </c>
      <c r="E26" s="13">
        <v>274044.35540000006</v>
      </c>
      <c r="F26" s="13">
        <v>47262.34</v>
      </c>
    </row>
    <row r="27" spans="1:6" ht="15">
      <c r="A27" s="10">
        <v>721</v>
      </c>
      <c r="B27" s="10" t="s">
        <v>28</v>
      </c>
      <c r="C27" s="11"/>
      <c r="D27" s="12">
        <v>42.15</v>
      </c>
      <c r="E27" s="13">
        <v>291764.829</v>
      </c>
      <c r="F27" s="13">
        <v>59788.22</v>
      </c>
    </row>
    <row r="28" spans="1:6" ht="15">
      <c r="A28" s="10"/>
      <c r="B28" s="10" t="s">
        <v>29</v>
      </c>
      <c r="C28" s="11"/>
      <c r="D28" s="12">
        <v>110.14</v>
      </c>
      <c r="E28" s="13">
        <v>762395.6884000001</v>
      </c>
      <c r="F28" s="13">
        <f>42704.8+1818.02</f>
        <v>44522.82</v>
      </c>
    </row>
    <row r="29" spans="1:6" ht="15">
      <c r="A29" s="10"/>
      <c r="B29" s="10" t="s">
        <v>30</v>
      </c>
      <c r="C29" s="11"/>
      <c r="D29" s="12">
        <v>42.75</v>
      </c>
      <c r="E29" s="13">
        <v>280246.6464</v>
      </c>
      <c r="F29" s="13">
        <f>31265.94+1818.02</f>
        <v>33083.96</v>
      </c>
    </row>
    <row r="30" spans="1:6" ht="15">
      <c r="A30" s="10"/>
      <c r="B30" s="10" t="s">
        <v>31</v>
      </c>
      <c r="C30" s="11"/>
      <c r="D30" s="12">
        <v>297.5</v>
      </c>
      <c r="E30" s="13">
        <v>1990354.9721</v>
      </c>
      <c r="F30" s="13">
        <v>86895.83</v>
      </c>
    </row>
    <row r="31" spans="1:6" ht="15">
      <c r="A31" s="10"/>
      <c r="B31" s="10" t="s">
        <v>32</v>
      </c>
      <c r="C31" s="11"/>
      <c r="D31" s="12">
        <v>254.72</v>
      </c>
      <c r="E31" s="13">
        <v>1763187.1232</v>
      </c>
      <c r="F31" s="13">
        <f>111302.62+5454.06</f>
        <v>116756.68</v>
      </c>
    </row>
    <row r="32" spans="1:6" ht="15">
      <c r="A32" s="10"/>
      <c r="B32" s="10" t="s">
        <v>33</v>
      </c>
      <c r="C32" s="11"/>
      <c r="D32" s="12">
        <v>90.98999999999998</v>
      </c>
      <c r="E32" s="13">
        <v>610676.2032</v>
      </c>
      <c r="F32" s="13">
        <v>33263.97</v>
      </c>
    </row>
    <row r="33" spans="1:6" ht="15">
      <c r="A33" s="10"/>
      <c r="B33" s="10" t="s">
        <v>34</v>
      </c>
      <c r="C33" s="11"/>
      <c r="D33" s="12">
        <v>17.23</v>
      </c>
      <c r="E33" s="13">
        <v>119267.09380000002</v>
      </c>
      <c r="F33" s="13">
        <v>5278.26</v>
      </c>
    </row>
    <row r="34" spans="1:6" ht="15">
      <c r="A34" s="10"/>
      <c r="B34" s="10" t="s">
        <v>35</v>
      </c>
      <c r="C34" s="11"/>
      <c r="D34" s="12">
        <v>218.6</v>
      </c>
      <c r="E34" s="13">
        <v>1470474.9716000003</v>
      </c>
      <c r="F34" s="13">
        <v>31790.71</v>
      </c>
    </row>
    <row r="35" spans="1:6" ht="15">
      <c r="A35" s="10"/>
      <c r="B35" s="10" t="s">
        <v>36</v>
      </c>
      <c r="C35" s="11"/>
      <c r="D35" s="12">
        <v>65.32</v>
      </c>
      <c r="E35" s="13">
        <v>452148.9592</v>
      </c>
      <c r="F35" s="13">
        <v>28417.84</v>
      </c>
    </row>
    <row r="36" spans="1:6" ht="15">
      <c r="A36" s="10"/>
      <c r="B36" s="10" t="s">
        <v>37</v>
      </c>
      <c r="C36" s="11"/>
      <c r="D36" s="12">
        <v>311.31</v>
      </c>
      <c r="E36" s="13">
        <v>2154906.4986</v>
      </c>
      <c r="F36" s="13">
        <f>60307.21+4504.51</f>
        <v>64811.72</v>
      </c>
    </row>
    <row r="37" spans="1:6" ht="15">
      <c r="A37" s="10"/>
      <c r="B37" s="10" t="s">
        <v>38</v>
      </c>
      <c r="C37" s="11"/>
      <c r="D37" s="12">
        <v>152.25</v>
      </c>
      <c r="E37" s="13">
        <v>1021995.3888000001</v>
      </c>
      <c r="F37" s="13">
        <f>76077.29+1737.3</f>
        <v>77814.59</v>
      </c>
    </row>
    <row r="38" spans="1:6" ht="15">
      <c r="A38" s="10"/>
      <c r="B38" s="10" t="s">
        <v>39</v>
      </c>
      <c r="C38" s="11"/>
      <c r="D38" s="12">
        <v>127.2</v>
      </c>
      <c r="E38" s="13">
        <v>880486.0320000001</v>
      </c>
      <c r="F38" s="13">
        <f>27100.32+3529.68</f>
        <v>30630</v>
      </c>
    </row>
    <row r="39" spans="1:6" ht="15">
      <c r="A39" s="10"/>
      <c r="B39" s="10" t="s">
        <v>40</v>
      </c>
      <c r="C39" s="11"/>
      <c r="D39" s="12">
        <v>65.61</v>
      </c>
      <c r="E39" s="13">
        <v>454156.3566</v>
      </c>
      <c r="F39" s="13">
        <v>32472.97</v>
      </c>
    </row>
    <row r="40" spans="1:6" ht="15">
      <c r="A40" s="10"/>
      <c r="B40" s="10" t="s">
        <v>41</v>
      </c>
      <c r="C40" s="11"/>
      <c r="D40" s="12">
        <v>109.5</v>
      </c>
      <c r="E40" s="13">
        <v>728422.5825000001</v>
      </c>
      <c r="F40" s="13">
        <v>104141.95</v>
      </c>
    </row>
    <row r="41" spans="1:6" ht="15">
      <c r="A41" s="10"/>
      <c r="B41" s="10" t="s">
        <v>42</v>
      </c>
      <c r="C41" s="11"/>
      <c r="D41" s="12">
        <v>78.92</v>
      </c>
      <c r="E41" s="13">
        <v>546288.9752</v>
      </c>
      <c r="F41" s="13">
        <v>29955.710000000003</v>
      </c>
    </row>
    <row r="42" spans="1:6" ht="15">
      <c r="A42" s="10"/>
      <c r="B42" s="10" t="s">
        <v>43</v>
      </c>
      <c r="C42" s="11"/>
      <c r="D42" s="12">
        <v>189.83999999999997</v>
      </c>
      <c r="E42" s="13">
        <v>1243435.2245999998</v>
      </c>
      <c r="F42" s="13">
        <f>57907.29+909.01</f>
        <v>58816.3</v>
      </c>
    </row>
    <row r="43" spans="1:6" ht="15">
      <c r="A43" s="10"/>
      <c r="B43" s="10" t="s">
        <v>15</v>
      </c>
      <c r="C43" s="11"/>
      <c r="D43" s="12">
        <v>1545.68</v>
      </c>
      <c r="E43" s="13">
        <v>8833282.9776</v>
      </c>
      <c r="F43" s="13">
        <f>57479.29+3620.76</f>
        <v>61100.05</v>
      </c>
    </row>
    <row r="44" spans="1:5" ht="15">
      <c r="A44" s="10">
        <v>717</v>
      </c>
      <c r="B44" s="10"/>
      <c r="C44" s="11"/>
      <c r="D44" s="12"/>
      <c r="E44" s="13"/>
    </row>
    <row r="45" spans="2:6" s="1" customFormat="1" ht="15">
      <c r="B45" s="14" t="s">
        <v>16</v>
      </c>
      <c r="C45" s="14"/>
      <c r="D45" s="15">
        <f>SUM(D19:D44)</f>
        <v>4803.950000000001</v>
      </c>
      <c r="E45" s="16">
        <f>SUM(E19:E44)</f>
        <v>31065068.4978</v>
      </c>
      <c r="F45" s="16">
        <f>SUM(F19:F44)</f>
        <v>1259674.5799999998</v>
      </c>
    </row>
    <row r="46" spans="2:5" s="1" customFormat="1" ht="15">
      <c r="B46" s="1" t="s">
        <v>14</v>
      </c>
      <c r="E46" s="17" t="s">
        <v>14</v>
      </c>
    </row>
    <row r="47" s="1" customFormat="1" ht="15">
      <c r="E47" s="17"/>
    </row>
    <row r="48" spans="2:6" ht="15">
      <c r="B48" s="1" t="s">
        <v>17</v>
      </c>
      <c r="C48" s="1"/>
      <c r="D48" s="1"/>
      <c r="E48" s="17"/>
      <c r="F48" s="16">
        <v>716836.76</v>
      </c>
    </row>
    <row r="49" spans="2:6" ht="15">
      <c r="B49" s="2"/>
      <c r="C49" s="2"/>
      <c r="D49" s="2"/>
      <c r="E49" s="2"/>
      <c r="F49" s="2"/>
    </row>
    <row r="50" spans="2:6" ht="15">
      <c r="B50" s="10"/>
      <c r="C50" s="2"/>
      <c r="D50" s="2"/>
      <c r="E50" s="13"/>
      <c r="F50" s="2"/>
    </row>
    <row r="51" spans="2:6" ht="15">
      <c r="B51" s="10"/>
      <c r="C51" s="2"/>
      <c r="D51" s="2"/>
      <c r="E51" s="13"/>
      <c r="F51" s="2"/>
    </row>
    <row r="52" spans="2:6" ht="15">
      <c r="B52" s="10"/>
      <c r="C52" s="2"/>
      <c r="D52" s="2"/>
      <c r="E52" s="13"/>
      <c r="F52" s="18">
        <v>1259674.5799999996</v>
      </c>
    </row>
    <row r="53" spans="2:6" ht="15">
      <c r="B53" s="10"/>
      <c r="C53" s="2"/>
      <c r="D53" s="2"/>
      <c r="E53" s="13"/>
      <c r="F53" s="2"/>
    </row>
    <row r="54" spans="2:6" ht="15">
      <c r="B54" s="10"/>
      <c r="C54" s="2"/>
      <c r="D54" s="2"/>
      <c r="E54" s="13"/>
      <c r="F54" s="2"/>
    </row>
    <row r="55" spans="2:6" ht="15">
      <c r="B55" s="23" t="s">
        <v>18</v>
      </c>
      <c r="C55" s="23"/>
      <c r="D55" s="23"/>
      <c r="E55" s="23"/>
      <c r="F55" s="23"/>
    </row>
    <row r="56" spans="2:5" ht="15">
      <c r="B56" s="10"/>
      <c r="C56" s="2"/>
      <c r="D56" s="2"/>
      <c r="E56" s="13"/>
    </row>
    <row r="57" spans="1:6" ht="15">
      <c r="A57" s="2"/>
      <c r="B57" s="19"/>
      <c r="C57" s="19"/>
      <c r="D57" s="19"/>
      <c r="E57" s="13"/>
      <c r="F57" s="2"/>
    </row>
    <row r="58" spans="1:6" ht="15">
      <c r="A58" s="2"/>
      <c r="B58" s="19"/>
      <c r="C58" s="19"/>
      <c r="D58" s="19"/>
      <c r="E58" s="13"/>
      <c r="F58" s="2"/>
    </row>
    <row r="59" spans="1:6" ht="15">
      <c r="A59" s="2"/>
      <c r="B59" s="20" t="s">
        <v>19</v>
      </c>
      <c r="C59" s="19"/>
      <c r="D59" s="19"/>
      <c r="E59" s="16"/>
      <c r="F59" s="2"/>
    </row>
    <row r="60" spans="1:6" ht="15">
      <c r="A60" s="2"/>
      <c r="B60" s="14"/>
      <c r="C60" s="19"/>
      <c r="D60" s="19"/>
      <c r="E60" s="21"/>
      <c r="F60" s="2"/>
    </row>
    <row r="61" spans="1:5" ht="15">
      <c r="A61" s="20"/>
      <c r="B61" s="19"/>
      <c r="C61" s="19"/>
      <c r="D61" s="19"/>
      <c r="E61" s="19"/>
    </row>
    <row r="62" ht="15">
      <c r="A62" s="20"/>
    </row>
    <row r="63" spans="2:5" ht="15">
      <c r="B63" s="20"/>
      <c r="C63" s="20"/>
      <c r="D63" s="20"/>
      <c r="E63" s="20"/>
    </row>
    <row r="64" spans="3:5" ht="15">
      <c r="C64" s="20"/>
      <c r="D64" s="20"/>
      <c r="E64" s="20"/>
    </row>
    <row r="65" spans="3:5" ht="15">
      <c r="C65" s="20"/>
      <c r="D65" s="20"/>
      <c r="E65" s="20"/>
    </row>
    <row r="66" spans="3:5" ht="15">
      <c r="C66" s="20"/>
      <c r="D66" s="20"/>
      <c r="E66" s="20"/>
    </row>
    <row r="67" spans="3:5" ht="15">
      <c r="C67" s="20"/>
      <c r="D67" s="20"/>
      <c r="E67" s="20"/>
    </row>
    <row r="69" ht="15">
      <c r="B69" s="1"/>
    </row>
    <row r="70" ht="15">
      <c r="B70" s="22"/>
    </row>
    <row r="73" ht="15">
      <c r="C73" s="1"/>
    </row>
    <row r="74" spans="2:3" ht="15">
      <c r="B74" s="20"/>
      <c r="C74" s="1"/>
    </row>
    <row r="75" spans="2:3" ht="15">
      <c r="B75" s="20"/>
      <c r="C75" s="1"/>
    </row>
    <row r="76" ht="15">
      <c r="C76" s="1"/>
    </row>
    <row r="77" spans="2:3" ht="15">
      <c r="B77" s="1"/>
      <c r="C77" s="1"/>
    </row>
  </sheetData>
  <sheetProtection sheet="1" objects="1" scenarios="1"/>
  <mergeCells count="8">
    <mergeCell ref="B11:F11"/>
    <mergeCell ref="B55:F55"/>
    <mergeCell ref="B3:F3"/>
    <mergeCell ref="B4:F4"/>
    <mergeCell ref="B5:F5"/>
    <mergeCell ref="B6:F6"/>
    <mergeCell ref="B7:F7"/>
    <mergeCell ref="B8:F8"/>
  </mergeCells>
  <printOptions/>
  <pageMargins left="1.16" right="0.75" top="0.75" bottom="1" header="0.5" footer="0.5"/>
  <pageSetup horizontalDpi="600" verticalDpi="600" orientation="portrait" scale="75" r:id="rId1"/>
  <headerFooter alignWithMargins="0">
    <oddHeader>&amp;R&amp;12Revised 3-6-19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Kincaid, Lori</cp:lastModifiedBy>
  <dcterms:created xsi:type="dcterms:W3CDTF">2019-03-06T14:39:25Z</dcterms:created>
  <dcterms:modified xsi:type="dcterms:W3CDTF">2019-03-07T20:45:14Z</dcterms:modified>
  <cp:category/>
  <cp:version/>
  <cp:contentType/>
  <cp:contentStatus/>
</cp:coreProperties>
</file>