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Adequacy Aid\FY2025\Estimated FY25 Nov 15 2023\MPM\Official Calc\Web Posting\"/>
    </mc:Choice>
  </mc:AlternateContent>
  <xr:revisionPtr revIDLastSave="0" documentId="13_ncr:1_{EFFEB665-1532-4E41-B86B-164EBF29D20B}" xr6:coauthVersionLast="47" xr6:coauthVersionMax="47" xr10:uidLastSave="{00000000-0000-0000-0000-000000000000}"/>
  <bookViews>
    <workbookView xWindow="-120" yWindow="-120" windowWidth="29040" windowHeight="15840" xr2:uid="{41A739E9-D681-4743-9143-3DCE09C3C5F4}"/>
  </bookViews>
  <sheets>
    <sheet name="FY25-DRA-split totals" sheetId="1" r:id="rId1"/>
  </sheets>
  <externalReferences>
    <externalReference r:id="rId2"/>
    <externalReference r:id="rId3"/>
    <externalReference r:id="rId4"/>
    <externalReference r:id="rId5"/>
  </externalReferences>
  <definedNames>
    <definedName name="___dfadf">#REF!</definedName>
    <definedName name="__123Graph_A" hidden="1">'[1]VALUES 2017'!#REF!</definedName>
    <definedName name="__123Graph_E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>'[1]VALUES 2017'!#REF!</definedName>
    <definedName name="_E_">'[1]VALUES 2017'!#REF!</definedName>
    <definedName name="_xlnm._FilterDatabase" localSheetId="0" hidden="1">'FY25-DRA-split totals'!$U$8:$X$85</definedName>
    <definedName name="_P_">'[1]VALUES 2017'!#REF!</definedName>
    <definedName name="_S_">'[1]VALUES 2017'!#REF!</definedName>
    <definedName name="adfadfa">#REF!</definedName>
    <definedName name="blah">'[3]VALUES 2018'!#REF!</definedName>
    <definedName name="CAL">#REF!</definedName>
    <definedName name="dafd">#REF!</definedName>
    <definedName name="dafdasfa">'[3]VALUES 2018'!#REF!</definedName>
    <definedName name="dkafjdkj">'[3]VALUES 2018'!#REF!</definedName>
    <definedName name="FY21charter">#REF!</definedName>
    <definedName name="OLD">#REF!</definedName>
    <definedName name="PRINT">#REF!</definedName>
    <definedName name="_xlnm.Print_Area" localSheetId="0">'FY25-DRA-split totals'!$B$1:$I$87</definedName>
    <definedName name="_xlnm.Print_Titles" localSheetId="0">'FY25-DRA-split totals'!$3:$6</definedName>
    <definedName name="PRINT3">#REF!</definedName>
    <definedName name="Sandy">'[4]BASIC INFO'!$A$13:$P$272</definedName>
    <definedName name="T_Additional_2004_Aid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3" i="1" l="1"/>
  <c r="I82" i="1"/>
  <c r="I79" i="1"/>
  <c r="I78" i="1"/>
  <c r="I77" i="1"/>
  <c r="I76" i="1"/>
  <c r="I73" i="1"/>
  <c r="H74" i="1"/>
  <c r="I70" i="1"/>
  <c r="I69" i="1"/>
  <c r="I66" i="1"/>
  <c r="I65" i="1"/>
  <c r="I64" i="1"/>
  <c r="I57" i="1"/>
  <c r="I56" i="1"/>
  <c r="I54" i="1"/>
  <c r="I53" i="1"/>
  <c r="I50" i="1"/>
  <c r="I48" i="1"/>
  <c r="I45" i="1"/>
  <c r="H46" i="1"/>
  <c r="I41" i="1"/>
  <c r="I34" i="1"/>
  <c r="H35" i="1"/>
  <c r="I31" i="1"/>
  <c r="I30" i="1"/>
  <c r="I29" i="1"/>
  <c r="I28" i="1"/>
  <c r="I27" i="1"/>
  <c r="I26" i="1"/>
  <c r="I25" i="1"/>
  <c r="I22" i="1"/>
  <c r="I20" i="1"/>
  <c r="I19" i="1"/>
  <c r="I18" i="1"/>
  <c r="H23" i="1"/>
  <c r="I15" i="1"/>
  <c r="I14" i="1"/>
  <c r="I13" i="1"/>
  <c r="I12" i="1"/>
  <c r="I11" i="1"/>
  <c r="I10" i="1"/>
  <c r="I9" i="1"/>
  <c r="G67" i="1" l="1"/>
  <c r="I21" i="1"/>
  <c r="I37" i="1"/>
  <c r="G39" i="1"/>
  <c r="I43" i="1"/>
  <c r="G59" i="1"/>
  <c r="I52" i="1"/>
  <c r="I55" i="1"/>
  <c r="I58" i="1"/>
  <c r="H67" i="1"/>
  <c r="H59" i="1"/>
  <c r="I8" i="1"/>
  <c r="I17" i="1"/>
  <c r="G23" i="1"/>
  <c r="H39" i="1"/>
  <c r="I44" i="1"/>
  <c r="G46" i="1"/>
  <c r="I61" i="1"/>
  <c r="H85" i="1"/>
  <c r="G35" i="1"/>
  <c r="I33" i="1"/>
  <c r="I38" i="1"/>
  <c r="I49" i="1"/>
  <c r="I72" i="1"/>
  <c r="G74" i="1"/>
  <c r="G85" i="1"/>
  <c r="I81" i="1"/>
  <c r="I84" i="1"/>
  <c r="I63" i="1"/>
  <c r="I35" i="1" l="1"/>
  <c r="I23" i="1"/>
  <c r="I74" i="1"/>
  <c r="I67" i="1"/>
  <c r="I85" i="1"/>
  <c r="I59" i="1"/>
  <c r="I46" i="1"/>
  <c r="I39" i="1"/>
</calcChain>
</file>

<file path=xl/sharedStrings.xml><?xml version="1.0" encoding="utf-8"?>
<sst xmlns="http://schemas.openxmlformats.org/spreadsheetml/2006/main" count="72" uniqueCount="72">
  <si>
    <t>Dist</t>
  </si>
  <si>
    <t>Loc</t>
  </si>
  <si>
    <t>District/Town</t>
  </si>
  <si>
    <t>Estimated Adquacy Grant</t>
  </si>
  <si>
    <t>SWEPT Grant (Retained $1.220 State Tax)</t>
  </si>
  <si>
    <t>Total Adequacy &amp; SWEPT Grant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</si>
  <si>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</si>
  <si>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</si>
  <si>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</si>
  <si>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</si>
  <si>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</si>
  <si>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</si>
  <si>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</si>
  <si>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</si>
  <si>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</si>
  <si>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</si>
  <si>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</si>
  <si>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</si>
  <si>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</si>
  <si>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</si>
  <si>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>Exeter Regional Coop Total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</si>
  <si>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</si>
  <si>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</si>
  <si>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</si>
  <si>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</si>
  <si>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</si>
  <si>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</si>
  <si>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</si>
  <si>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</si>
  <si>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</si>
  <si>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Hollis/Brookline Coop Total</t>
  </si>
  <si>
    <t>John Stark Reg (Henniker)</t>
  </si>
  <si>
    <t>John Stark Reg (Weare)</t>
  </si>
  <si>
    <t>John Start Regional Total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</si>
  <si>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</si>
  <si>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</si>
  <si>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</si>
  <si>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</si>
  <si>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>Lafayette Regional Total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</si>
  <si>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</si>
  <si>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</si>
  <si>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</si>
  <si>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</si>
  <si>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</si>
  <si>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</si>
  <si>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</si>
  <si>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</si>
  <si>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</si>
  <si>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</si>
  <si>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>Pemi-Baker Coop Total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</si>
  <si>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</si>
  <si>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</si>
  <si>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</si>
  <si>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</si>
  <si>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</si>
  <si>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>Profile Regional Total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</si>
  <si>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</si>
  <si>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</si>
  <si>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</si>
  <si>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</si>
  <si>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>Souhegan Coop Total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</si>
  <si>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</si>
  <si>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</si>
  <si>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</si>
  <si>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</si>
  <si>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</si>
  <si>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</si>
  <si>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</si>
  <si>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</si>
  <si>
    <t>Winnacunnet Coop Total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</si>
  <si>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All Adequacy &amp; SWEPT Aid from Hanover goes to Hanover and not Dresden per interstate agreement.</t>
    </r>
  </si>
  <si>
    <t>Breakdown For Towns That Are Part of Two School Districts,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</si>
</sst>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_);[Red]\(&quot;$&quot;#,##0.000\)"/>
  </numFmts>
  <fonts count="7" x14ac:knownFonts="1"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/>
    <xf numFmtId="0" fontId="3" fillId="0" borderId="0" xfId="2" applyFont="1"/>
    <xf numFmtId="43" fontId="2" fillId="0" borderId="0" xfId="2" applyNumberFormat="1" applyFont="1"/>
    <xf numFmtId="164" fontId="4" fillId="0" borderId="0" xfId="2" applyNumberFormat="1" applyFont="1" applyAlignment="1">
      <alignment horizontal="right"/>
    </xf>
    <xf numFmtId="0" fontId="2" fillId="0" borderId="7" xfId="2" applyFont="1" applyBorder="1"/>
    <xf numFmtId="0" fontId="2" fillId="0" borderId="8" xfId="2" applyFont="1" applyBorder="1"/>
    <xf numFmtId="0" fontId="2" fillId="0" borderId="9" xfId="2" applyFont="1" applyBorder="1"/>
    <xf numFmtId="0" fontId="2" fillId="0" borderId="10" xfId="2" applyFont="1" applyBorder="1"/>
    <xf numFmtId="43" fontId="2" fillId="0" borderId="10" xfId="2" applyNumberFormat="1" applyFont="1" applyBorder="1"/>
    <xf numFmtId="43" fontId="2" fillId="0" borderId="14" xfId="1" applyFont="1" applyBorder="1"/>
    <xf numFmtId="6" fontId="2" fillId="0" borderId="0" xfId="2" applyNumberFormat="1" applyFont="1"/>
    <xf numFmtId="43" fontId="2" fillId="0" borderId="17" xfId="2" applyNumberFormat="1" applyFont="1" applyBorder="1"/>
    <xf numFmtId="43" fontId="2" fillId="0" borderId="18" xfId="1" applyFont="1" applyBorder="1"/>
    <xf numFmtId="43" fontId="5" fillId="0" borderId="19" xfId="1" applyFont="1" applyBorder="1"/>
    <xf numFmtId="43" fontId="5" fillId="0" borderId="20" xfId="1" applyFont="1" applyBorder="1"/>
    <xf numFmtId="6" fontId="2" fillId="0" borderId="10" xfId="2" applyNumberFormat="1" applyFont="1" applyBorder="1"/>
    <xf numFmtId="6" fontId="2" fillId="0" borderId="14" xfId="2" applyNumberFormat="1" applyFont="1" applyBorder="1"/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5" fillId="0" borderId="15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2" fillId="0" borderId="21" xfId="2" applyFont="1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2" fillId="0" borderId="23" xfId="2" applyFont="1" applyBorder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2" fillId="0" borderId="25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  <xf numFmtId="0" fontId="2" fillId="0" borderId="15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2" fillId="0" borderId="11" xfId="2" applyFont="1" applyBorder="1"/>
    <xf numFmtId="0" fontId="2" fillId="0" borderId="12" xfId="2" applyFont="1" applyBorder="1"/>
    <xf numFmtId="0" fontId="2" fillId="0" borderId="13" xfId="2" applyFont="1" applyBorder="1"/>
    <xf numFmtId="0" fontId="2" fillId="0" borderId="11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8" fontId="5" fillId="2" borderId="5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8" fontId="5" fillId="2" borderId="6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FY11 Adequacy Aid 11-6-09 for Splits and Vouchers" xfId="2" xr:uid="{AF3D99EF-494D-4B71-80B6-4E456676E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D27F-C025-49C5-A523-FD3EEE854F50}">
  <sheetPr>
    <tabColor indexed="12"/>
  </sheetPr>
  <dimension ref="B1:W87"/>
  <sheetViews>
    <sheetView tabSelected="1" zoomScaleNormal="100" workbookViewId="0">
      <selection activeCell="K13" sqref="K13"/>
    </sheetView>
  </sheetViews>
  <sheetFormatPr defaultColWidth="8.88671875" defaultRowHeight="12.75" x14ac:dyDescent="0.2"/>
  <cols>
    <col min="1" max="1" width="8.88671875" style="1"/>
    <col min="2" max="2" width="3.88671875" style="1" customWidth="1"/>
    <col min="3" max="3" width="3.33203125" style="1" customWidth="1"/>
    <col min="4" max="4" width="8.88671875" style="1"/>
    <col min="5" max="5" width="10.109375" style="1" customWidth="1"/>
    <col min="6" max="6" width="8.77734375" style="1" customWidth="1"/>
    <col min="7" max="7" width="12.109375" style="1" bestFit="1" customWidth="1"/>
    <col min="8" max="8" width="14" style="1" customWidth="1"/>
    <col min="9" max="9" width="11.88671875" style="1" customWidth="1"/>
    <col min="10" max="20" width="8.88671875" style="1"/>
    <col min="21" max="21" width="9.21875" style="1" bestFit="1" customWidth="1"/>
    <col min="22" max="23" width="10.44140625" style="1" bestFit="1" customWidth="1"/>
    <col min="24" max="16384" width="8.88671875" style="1"/>
  </cols>
  <sheetData>
    <row r="1" spans="2:23" x14ac:dyDescent="0.2">
      <c r="F1" s="2"/>
      <c r="O1" s="3"/>
    </row>
    <row r="2" spans="2:23" ht="13.5" thickBot="1" x14ac:dyDescent="0.25">
      <c r="H2" s="4"/>
    </row>
    <row r="3" spans="2:23" ht="24.75" customHeight="1" x14ac:dyDescent="0.2">
      <c r="B3" s="38" t="s">
        <v>71</v>
      </c>
      <c r="C3" s="39"/>
      <c r="D3" s="39"/>
      <c r="E3" s="39"/>
      <c r="F3" s="39"/>
      <c r="G3" s="39"/>
      <c r="H3" s="39"/>
      <c r="I3" s="40"/>
    </row>
    <row r="4" spans="2:23" ht="15" customHeight="1" x14ac:dyDescent="0.2">
      <c r="B4" s="41" t="s">
        <v>0</v>
      </c>
      <c r="C4" s="42" t="s">
        <v>1</v>
      </c>
      <c r="D4" s="42" t="s">
        <v>2</v>
      </c>
      <c r="E4" s="42"/>
      <c r="F4" s="42"/>
      <c r="G4" s="43" t="s">
        <v>3</v>
      </c>
      <c r="H4" s="44" t="s">
        <v>4</v>
      </c>
      <c r="I4" s="45" t="s">
        <v>5</v>
      </c>
    </row>
    <row r="5" spans="2:23" x14ac:dyDescent="0.2">
      <c r="B5" s="41"/>
      <c r="C5" s="42"/>
      <c r="D5" s="42"/>
      <c r="E5" s="42"/>
      <c r="F5" s="42"/>
      <c r="G5" s="43"/>
      <c r="H5" s="44"/>
      <c r="I5" s="45"/>
    </row>
    <row r="6" spans="2:23" x14ac:dyDescent="0.2">
      <c r="B6" s="41"/>
      <c r="C6" s="42"/>
      <c r="D6" s="42"/>
      <c r="E6" s="42"/>
      <c r="F6" s="42"/>
      <c r="G6" s="43"/>
      <c r="H6" s="44"/>
      <c r="I6" s="45"/>
    </row>
    <row r="7" spans="2:23" x14ac:dyDescent="0.2">
      <c r="B7" s="5"/>
      <c r="I7" s="6"/>
    </row>
    <row r="8" spans="2:23" ht="15" customHeight="1" x14ac:dyDescent="0.2">
      <c r="B8" s="7">
        <v>17</v>
      </c>
      <c r="C8" s="8">
        <v>17</v>
      </c>
      <c r="D8" s="33" t="s">
        <v>6</v>
      </c>
      <c r="E8" s="34"/>
      <c r="F8" s="35"/>
      <c r="G8" s="9">
        <v>3254645.45</v>
      </c>
      <c r="H8" s="9">
        <v>2472779</v>
      </c>
      <c r="I8" s="10">
        <f t="shared" ref="I8:I15" si="0">SUM(G8:H8)</f>
        <v>5727424.4500000002</v>
      </c>
      <c r="J8" s="11"/>
      <c r="K8" s="3"/>
      <c r="M8" s="3"/>
      <c r="U8" s="3"/>
      <c r="V8" s="3"/>
      <c r="W8" s="3"/>
    </row>
    <row r="9" spans="2:23" ht="15" customHeight="1" x14ac:dyDescent="0.2">
      <c r="B9" s="7">
        <v>23</v>
      </c>
      <c r="C9" s="8">
        <v>23</v>
      </c>
      <c r="D9" s="33" t="s">
        <v>7</v>
      </c>
      <c r="E9" s="34"/>
      <c r="F9" s="35"/>
      <c r="G9" s="9">
        <v>621119.31999999995</v>
      </c>
      <c r="H9" s="9">
        <v>383248</v>
      </c>
      <c r="I9" s="10">
        <f t="shared" si="0"/>
        <v>1004367.32</v>
      </c>
      <c r="K9" s="3"/>
      <c r="M9" s="3"/>
      <c r="U9" s="3"/>
      <c r="V9" s="3"/>
      <c r="W9" s="3"/>
    </row>
    <row r="10" spans="2:23" ht="15" customHeight="1" x14ac:dyDescent="0.2">
      <c r="B10" s="7">
        <v>53</v>
      </c>
      <c r="C10" s="8">
        <v>53</v>
      </c>
      <c r="D10" s="33" t="s">
        <v>8</v>
      </c>
      <c r="E10" s="34"/>
      <c r="F10" s="35"/>
      <c r="G10" s="9">
        <v>678038.47</v>
      </c>
      <c r="H10" s="9">
        <v>329946</v>
      </c>
      <c r="I10" s="10">
        <f t="shared" si="0"/>
        <v>1007984.47</v>
      </c>
      <c r="K10" s="3"/>
      <c r="M10" s="3"/>
      <c r="U10" s="3"/>
      <c r="V10" s="3"/>
      <c r="W10" s="3"/>
    </row>
    <row r="11" spans="2:23" ht="15" customHeight="1" x14ac:dyDescent="0.2">
      <c r="B11" s="7">
        <v>63</v>
      </c>
      <c r="C11" s="8">
        <v>63</v>
      </c>
      <c r="D11" s="33" t="s">
        <v>9</v>
      </c>
      <c r="E11" s="34"/>
      <c r="F11" s="35"/>
      <c r="G11" s="9">
        <v>840920.55</v>
      </c>
      <c r="H11" s="9">
        <v>519127</v>
      </c>
      <c r="I11" s="10">
        <f t="shared" si="0"/>
        <v>1360047.55</v>
      </c>
      <c r="K11" s="3"/>
      <c r="M11" s="3"/>
      <c r="U11" s="3"/>
      <c r="V11" s="3"/>
      <c r="W11" s="3"/>
    </row>
    <row r="12" spans="2:23" ht="15" customHeight="1" x14ac:dyDescent="0.2">
      <c r="B12" s="7">
        <v>71</v>
      </c>
      <c r="C12" s="8">
        <v>71</v>
      </c>
      <c r="D12" s="33" t="s">
        <v>10</v>
      </c>
      <c r="E12" s="34"/>
      <c r="F12" s="35"/>
      <c r="G12" s="9">
        <v>2358349.48</v>
      </c>
      <c r="H12" s="9">
        <v>672077</v>
      </c>
      <c r="I12" s="10">
        <f t="shared" si="0"/>
        <v>3030426.48</v>
      </c>
      <c r="K12" s="3"/>
      <c r="M12" s="3"/>
      <c r="U12" s="3"/>
      <c r="V12" s="3"/>
      <c r="W12" s="3"/>
    </row>
    <row r="13" spans="2:23" ht="15" customHeight="1" x14ac:dyDescent="0.2">
      <c r="B13" s="7">
        <v>75</v>
      </c>
      <c r="C13" s="8">
        <v>75</v>
      </c>
      <c r="D13" s="33" t="s">
        <v>11</v>
      </c>
      <c r="E13" s="34"/>
      <c r="F13" s="35"/>
      <c r="G13" s="9">
        <v>1302188.46</v>
      </c>
      <c r="H13" s="9">
        <v>671839</v>
      </c>
      <c r="I13" s="10">
        <f t="shared" si="0"/>
        <v>1974027.46</v>
      </c>
      <c r="K13" s="3"/>
      <c r="M13" s="3"/>
      <c r="U13" s="3"/>
      <c r="V13" s="3"/>
      <c r="W13" s="3"/>
    </row>
    <row r="14" spans="2:23" ht="15" customHeight="1" x14ac:dyDescent="0.2">
      <c r="B14" s="7">
        <v>142</v>
      </c>
      <c r="C14" s="8">
        <v>233</v>
      </c>
      <c r="D14" s="33" t="s">
        <v>12</v>
      </c>
      <c r="E14" s="34"/>
      <c r="F14" s="35"/>
      <c r="G14" s="9"/>
      <c r="H14" s="9"/>
      <c r="I14" s="10">
        <f t="shared" si="0"/>
        <v>0</v>
      </c>
      <c r="K14" s="3"/>
      <c r="M14" s="3"/>
      <c r="U14" s="3"/>
      <c r="V14" s="3"/>
      <c r="W14" s="3"/>
    </row>
    <row r="15" spans="2:23" ht="15" customHeight="1" x14ac:dyDescent="0.2">
      <c r="B15" s="7">
        <v>153</v>
      </c>
      <c r="C15" s="8">
        <v>153</v>
      </c>
      <c r="D15" s="33" t="s">
        <v>13</v>
      </c>
      <c r="E15" s="34"/>
      <c r="F15" s="35"/>
      <c r="G15" s="9">
        <v>314748.03999999998</v>
      </c>
      <c r="H15" s="9">
        <v>272429</v>
      </c>
      <c r="I15" s="10">
        <f t="shared" si="0"/>
        <v>587177.04</v>
      </c>
      <c r="K15" s="3"/>
      <c r="M15" s="3"/>
      <c r="U15" s="3"/>
      <c r="V15" s="3"/>
      <c r="W15" s="3"/>
    </row>
    <row r="16" spans="2:23" ht="7.5" customHeight="1" x14ac:dyDescent="0.2">
      <c r="B16" s="30"/>
      <c r="C16" s="31"/>
      <c r="D16" s="31"/>
      <c r="E16" s="31"/>
      <c r="F16" s="31"/>
      <c r="G16" s="31"/>
      <c r="H16" s="31"/>
      <c r="I16" s="32"/>
      <c r="K16" s="3"/>
      <c r="M16" s="3"/>
      <c r="U16" s="3"/>
      <c r="V16" s="3"/>
      <c r="W16" s="3"/>
    </row>
    <row r="17" spans="2:23" ht="15" customHeight="1" x14ac:dyDescent="0.2">
      <c r="B17" s="7">
        <v>172</v>
      </c>
      <c r="C17" s="8">
        <v>63</v>
      </c>
      <c r="D17" s="18" t="s">
        <v>14</v>
      </c>
      <c r="E17" s="19"/>
      <c r="F17" s="20"/>
      <c r="G17" s="9">
        <v>1024061.82</v>
      </c>
      <c r="H17" s="9">
        <v>669895</v>
      </c>
      <c r="I17" s="10">
        <f t="shared" ref="I17:I22" si="1">SUM(G17:H17)</f>
        <v>1693956.8199999998</v>
      </c>
      <c r="K17" s="3"/>
      <c r="M17" s="3"/>
      <c r="U17" s="3"/>
      <c r="V17" s="3"/>
      <c r="W17" s="3"/>
    </row>
    <row r="18" spans="2:23" ht="15" customHeight="1" x14ac:dyDescent="0.2">
      <c r="B18" s="7">
        <v>172</v>
      </c>
      <c r="C18" s="8">
        <v>153</v>
      </c>
      <c r="D18" s="18" t="s">
        <v>15</v>
      </c>
      <c r="E18" s="19"/>
      <c r="F18" s="20"/>
      <c r="G18" s="9">
        <v>407151.14</v>
      </c>
      <c r="H18" s="9">
        <v>376366</v>
      </c>
      <c r="I18" s="10">
        <f t="shared" si="1"/>
        <v>783517.14</v>
      </c>
      <c r="K18" s="3"/>
      <c r="M18" s="3"/>
      <c r="U18" s="3"/>
      <c r="V18" s="3"/>
      <c r="W18" s="3"/>
    </row>
    <row r="19" spans="2:23" ht="15" customHeight="1" x14ac:dyDescent="0.2">
      <c r="B19" s="7">
        <v>172</v>
      </c>
      <c r="C19" s="8">
        <v>173</v>
      </c>
      <c r="D19" s="18" t="s">
        <v>16</v>
      </c>
      <c r="E19" s="19"/>
      <c r="F19" s="20"/>
      <c r="G19" s="9">
        <v>2550041.7599999998</v>
      </c>
      <c r="H19" s="9">
        <v>2424783</v>
      </c>
      <c r="I19" s="10">
        <f t="shared" si="1"/>
        <v>4974824.76</v>
      </c>
      <c r="K19" s="3"/>
      <c r="M19" s="3"/>
      <c r="U19" s="3"/>
      <c r="V19" s="3"/>
      <c r="W19" s="3"/>
    </row>
    <row r="20" spans="2:23" ht="15" customHeight="1" x14ac:dyDescent="0.2">
      <c r="B20" s="7">
        <v>172</v>
      </c>
      <c r="C20" s="8">
        <v>281</v>
      </c>
      <c r="D20" s="18" t="s">
        <v>17</v>
      </c>
      <c r="E20" s="19"/>
      <c r="F20" s="20"/>
      <c r="G20" s="9">
        <v>311043.94</v>
      </c>
      <c r="H20" s="9">
        <v>330111</v>
      </c>
      <c r="I20" s="10">
        <f t="shared" si="1"/>
        <v>641154.93999999994</v>
      </c>
      <c r="K20" s="3"/>
      <c r="M20" s="3"/>
      <c r="U20" s="3"/>
      <c r="V20" s="3"/>
      <c r="W20" s="3"/>
    </row>
    <row r="21" spans="2:23" ht="15" customHeight="1" x14ac:dyDescent="0.2">
      <c r="B21" s="7">
        <v>172</v>
      </c>
      <c r="C21" s="8">
        <v>387</v>
      </c>
      <c r="D21" s="18" t="s">
        <v>18</v>
      </c>
      <c r="E21" s="19"/>
      <c r="F21" s="20"/>
      <c r="G21" s="9">
        <v>319771.3</v>
      </c>
      <c r="H21" s="9">
        <v>268515</v>
      </c>
      <c r="I21" s="10">
        <f t="shared" si="1"/>
        <v>588286.30000000005</v>
      </c>
      <c r="K21" s="3"/>
      <c r="M21" s="3"/>
      <c r="U21" s="3"/>
      <c r="V21" s="3"/>
      <c r="W21" s="3"/>
    </row>
    <row r="22" spans="2:23" ht="15" customHeight="1" x14ac:dyDescent="0.2">
      <c r="B22" s="7">
        <v>172</v>
      </c>
      <c r="C22" s="8">
        <v>511</v>
      </c>
      <c r="D22" s="18" t="s">
        <v>19</v>
      </c>
      <c r="E22" s="19"/>
      <c r="F22" s="20"/>
      <c r="G22" s="12">
        <v>1050083.6499999999</v>
      </c>
      <c r="H22" s="12">
        <v>1440852</v>
      </c>
      <c r="I22" s="13">
        <f t="shared" si="1"/>
        <v>2490935.65</v>
      </c>
      <c r="K22" s="3"/>
      <c r="M22" s="3"/>
      <c r="U22" s="3"/>
      <c r="V22" s="3"/>
      <c r="W22" s="3"/>
    </row>
    <row r="23" spans="2:23" ht="15" customHeight="1" x14ac:dyDescent="0.2">
      <c r="B23" s="21" t="s">
        <v>20</v>
      </c>
      <c r="C23" s="22"/>
      <c r="D23" s="22"/>
      <c r="E23" s="22"/>
      <c r="F23" s="23"/>
      <c r="G23" s="14">
        <f>SUM(G17:G22)</f>
        <v>5662153.6099999994</v>
      </c>
      <c r="H23" s="14">
        <f>SUM(H17:H22)</f>
        <v>5510522</v>
      </c>
      <c r="I23" s="15">
        <f>SUM(I17:I22)</f>
        <v>11172675.610000001</v>
      </c>
      <c r="K23" s="3"/>
      <c r="M23" s="3"/>
      <c r="U23" s="3"/>
      <c r="V23" s="3"/>
      <c r="W23" s="3"/>
    </row>
    <row r="24" spans="2:23" ht="9" customHeight="1" x14ac:dyDescent="0.2">
      <c r="B24" s="30"/>
      <c r="C24" s="31"/>
      <c r="D24" s="31"/>
      <c r="E24" s="31"/>
      <c r="F24" s="31"/>
      <c r="G24" s="31"/>
      <c r="H24" s="31"/>
      <c r="I24" s="32"/>
      <c r="K24" s="3"/>
      <c r="M24" s="3"/>
      <c r="U24" s="3"/>
      <c r="V24" s="3"/>
      <c r="W24" s="3"/>
    </row>
    <row r="25" spans="2:23" ht="15" customHeight="1" x14ac:dyDescent="0.2">
      <c r="B25" s="7">
        <v>173</v>
      </c>
      <c r="C25" s="8">
        <v>173</v>
      </c>
      <c r="D25" s="18" t="s">
        <v>21</v>
      </c>
      <c r="E25" s="19"/>
      <c r="F25" s="20"/>
      <c r="G25" s="9">
        <v>2025665.68</v>
      </c>
      <c r="H25" s="9">
        <v>1863833</v>
      </c>
      <c r="I25" s="10">
        <f t="shared" ref="I25:I31" si="2">SUM(G25:H25)</f>
        <v>3889498.6799999997</v>
      </c>
      <c r="K25" s="3"/>
      <c r="M25" s="3"/>
      <c r="U25" s="3"/>
      <c r="V25" s="3"/>
      <c r="W25" s="3"/>
    </row>
    <row r="26" spans="2:23" ht="15" customHeight="1" x14ac:dyDescent="0.2">
      <c r="B26" s="7">
        <v>225</v>
      </c>
      <c r="C26" s="8">
        <v>225</v>
      </c>
      <c r="D26" s="18" t="s">
        <v>22</v>
      </c>
      <c r="E26" s="19"/>
      <c r="F26" s="20"/>
      <c r="G26" s="9">
        <v>49011.79</v>
      </c>
      <c r="H26" s="9">
        <v>4440806</v>
      </c>
      <c r="I26" s="10">
        <f t="shared" si="2"/>
        <v>4489817.79</v>
      </c>
      <c r="K26" s="3"/>
      <c r="M26" s="3"/>
      <c r="U26" s="3"/>
      <c r="V26" s="3"/>
      <c r="W26" s="3"/>
    </row>
    <row r="27" spans="2:23" ht="15" customHeight="1" x14ac:dyDescent="0.2">
      <c r="B27" s="7">
        <v>227</v>
      </c>
      <c r="C27" s="8">
        <v>227</v>
      </c>
      <c r="D27" s="18" t="s">
        <v>23</v>
      </c>
      <c r="E27" s="19"/>
      <c r="F27" s="20"/>
      <c r="G27" s="9">
        <v>258294.05</v>
      </c>
      <c r="H27" s="9">
        <v>592918</v>
      </c>
      <c r="I27" s="10">
        <f t="shared" si="2"/>
        <v>851212.05</v>
      </c>
      <c r="K27" s="3"/>
      <c r="M27" s="3"/>
      <c r="U27" s="3"/>
      <c r="V27" s="3"/>
      <c r="W27" s="3"/>
    </row>
    <row r="28" spans="2:23" ht="15" customHeight="1" x14ac:dyDescent="0.2">
      <c r="B28" s="7">
        <v>233</v>
      </c>
      <c r="C28" s="8">
        <v>233</v>
      </c>
      <c r="D28" s="18" t="s">
        <v>24</v>
      </c>
      <c r="E28" s="19"/>
      <c r="F28" s="20"/>
      <c r="G28" s="9">
        <v>543684.46</v>
      </c>
      <c r="H28" s="9">
        <v>4385308</v>
      </c>
      <c r="I28" s="10">
        <f t="shared" si="2"/>
        <v>4928992.46</v>
      </c>
      <c r="K28" s="3"/>
      <c r="M28" s="3"/>
      <c r="U28" s="3"/>
      <c r="V28" s="3"/>
      <c r="W28" s="3"/>
    </row>
    <row r="29" spans="2:23" ht="15" customHeight="1" x14ac:dyDescent="0.2">
      <c r="B29" s="7">
        <v>245</v>
      </c>
      <c r="C29" s="8">
        <v>245</v>
      </c>
      <c r="D29" s="18" t="s">
        <v>25</v>
      </c>
      <c r="E29" s="19"/>
      <c r="F29" s="20"/>
      <c r="G29" s="9">
        <v>1790294.95</v>
      </c>
      <c r="H29" s="9">
        <v>592697</v>
      </c>
      <c r="I29" s="10">
        <f t="shared" si="2"/>
        <v>2382991.9500000002</v>
      </c>
      <c r="K29" s="3"/>
      <c r="M29" s="3"/>
      <c r="U29" s="3"/>
      <c r="V29" s="3"/>
      <c r="W29" s="3"/>
    </row>
    <row r="30" spans="2:23" ht="15" customHeight="1" x14ac:dyDescent="0.2">
      <c r="B30" s="7">
        <v>257</v>
      </c>
      <c r="C30" s="8">
        <v>257</v>
      </c>
      <c r="D30" s="18" t="s">
        <v>26</v>
      </c>
      <c r="E30" s="19"/>
      <c r="F30" s="20"/>
      <c r="G30" s="9">
        <v>0</v>
      </c>
      <c r="H30" s="9">
        <v>1135747</v>
      </c>
      <c r="I30" s="10">
        <f t="shared" si="2"/>
        <v>1135747</v>
      </c>
      <c r="K30" s="3"/>
      <c r="M30" s="3"/>
      <c r="U30" s="3"/>
      <c r="V30" s="3"/>
      <c r="W30" s="3"/>
    </row>
    <row r="31" spans="2:23" ht="15" customHeight="1" x14ac:dyDescent="0.2">
      <c r="B31" s="7">
        <v>259</v>
      </c>
      <c r="C31" s="8">
        <v>259</v>
      </c>
      <c r="D31" s="18" t="s">
        <v>27</v>
      </c>
      <c r="E31" s="19"/>
      <c r="F31" s="20"/>
      <c r="G31" s="9">
        <v>1562779.73</v>
      </c>
      <c r="H31" s="9">
        <v>1470333</v>
      </c>
      <c r="I31" s="10">
        <f t="shared" si="2"/>
        <v>3033112.73</v>
      </c>
      <c r="K31" s="3"/>
      <c r="M31" s="3"/>
      <c r="U31" s="3"/>
      <c r="V31" s="3"/>
      <c r="W31" s="3"/>
    </row>
    <row r="32" spans="2:23" ht="8.25" customHeight="1" x14ac:dyDescent="0.2">
      <c r="B32" s="30"/>
      <c r="C32" s="31"/>
      <c r="D32" s="31"/>
      <c r="E32" s="31"/>
      <c r="F32" s="31"/>
      <c r="G32" s="31"/>
      <c r="H32" s="31"/>
      <c r="I32" s="32"/>
      <c r="K32" s="3"/>
      <c r="M32" s="3"/>
      <c r="U32" s="3"/>
      <c r="V32" s="3"/>
      <c r="W32" s="3"/>
    </row>
    <row r="33" spans="2:23" ht="15" customHeight="1" x14ac:dyDescent="0.2">
      <c r="B33" s="7">
        <v>260</v>
      </c>
      <c r="C33" s="8">
        <v>71</v>
      </c>
      <c r="D33" s="18" t="s">
        <v>28</v>
      </c>
      <c r="E33" s="19"/>
      <c r="F33" s="20"/>
      <c r="G33" s="9">
        <v>2014633.06</v>
      </c>
      <c r="H33" s="9">
        <v>611003</v>
      </c>
      <c r="I33" s="10">
        <f>SUM(G33:H33)</f>
        <v>2625636.06</v>
      </c>
      <c r="K33" s="3"/>
      <c r="M33" s="3"/>
      <c r="U33" s="3"/>
      <c r="V33" s="3"/>
      <c r="W33" s="3"/>
    </row>
    <row r="34" spans="2:23" ht="15" customHeight="1" x14ac:dyDescent="0.2">
      <c r="B34" s="7">
        <v>260</v>
      </c>
      <c r="C34" s="8">
        <v>259</v>
      </c>
      <c r="D34" s="18" t="s">
        <v>29</v>
      </c>
      <c r="E34" s="19"/>
      <c r="F34" s="20"/>
      <c r="G34" s="12">
        <v>1370916.02</v>
      </c>
      <c r="H34" s="12">
        <v>1364317</v>
      </c>
      <c r="I34" s="13">
        <f>SUM(G34:H34)</f>
        <v>2735233.02</v>
      </c>
      <c r="K34" s="3"/>
      <c r="M34" s="3"/>
      <c r="U34" s="3"/>
      <c r="V34" s="3"/>
      <c r="W34" s="3"/>
    </row>
    <row r="35" spans="2:23" ht="15" customHeight="1" x14ac:dyDescent="0.2">
      <c r="B35" s="21" t="s">
        <v>30</v>
      </c>
      <c r="C35" s="22"/>
      <c r="D35" s="22"/>
      <c r="E35" s="22"/>
      <c r="F35" s="23"/>
      <c r="G35" s="14">
        <f>SUM(G33:G34)</f>
        <v>3385549.08</v>
      </c>
      <c r="H35" s="14">
        <f>SUM(H33:H34)</f>
        <v>1975320</v>
      </c>
      <c r="I35" s="15">
        <f>SUM(I33:I34)</f>
        <v>5360869.08</v>
      </c>
      <c r="K35" s="3"/>
      <c r="M35" s="3"/>
      <c r="U35" s="3"/>
      <c r="V35" s="3"/>
      <c r="W35" s="3"/>
    </row>
    <row r="36" spans="2:23" ht="4.5" customHeight="1" x14ac:dyDescent="0.2">
      <c r="B36" s="30"/>
      <c r="C36" s="31"/>
      <c r="D36" s="31"/>
      <c r="E36" s="31"/>
      <c r="F36" s="31"/>
      <c r="G36" s="31"/>
      <c r="H36" s="31"/>
      <c r="I36" s="32"/>
      <c r="K36" s="3"/>
      <c r="M36" s="3"/>
      <c r="U36" s="3"/>
      <c r="V36" s="3"/>
      <c r="W36" s="3"/>
    </row>
    <row r="37" spans="2:23" ht="15" customHeight="1" x14ac:dyDescent="0.2">
      <c r="B37" s="7">
        <v>275</v>
      </c>
      <c r="C37" s="8">
        <v>245</v>
      </c>
      <c r="D37" s="18" t="s">
        <v>31</v>
      </c>
      <c r="E37" s="19"/>
      <c r="F37" s="20"/>
      <c r="G37" s="9">
        <v>791985.38</v>
      </c>
      <c r="H37" s="9">
        <v>301130</v>
      </c>
      <c r="I37" s="10">
        <f>SUM(G37:H37)</f>
        <v>1093115.3799999999</v>
      </c>
      <c r="K37" s="3"/>
      <c r="M37" s="3"/>
      <c r="U37" s="3"/>
      <c r="V37" s="3"/>
      <c r="W37" s="3"/>
    </row>
    <row r="38" spans="2:23" ht="15" customHeight="1" x14ac:dyDescent="0.2">
      <c r="B38" s="7">
        <v>275</v>
      </c>
      <c r="C38" s="8">
        <v>555</v>
      </c>
      <c r="D38" s="18" t="s">
        <v>32</v>
      </c>
      <c r="E38" s="19"/>
      <c r="F38" s="20"/>
      <c r="G38" s="12">
        <v>2508305.86</v>
      </c>
      <c r="H38" s="12">
        <v>645918</v>
      </c>
      <c r="I38" s="13">
        <f>SUM(G38:H38)</f>
        <v>3154223.86</v>
      </c>
      <c r="K38" s="3"/>
      <c r="M38" s="3"/>
      <c r="U38" s="3"/>
      <c r="V38" s="3"/>
      <c r="W38" s="3"/>
    </row>
    <row r="39" spans="2:23" ht="15" customHeight="1" x14ac:dyDescent="0.2">
      <c r="B39" s="21" t="s">
        <v>33</v>
      </c>
      <c r="C39" s="22"/>
      <c r="D39" s="22"/>
      <c r="E39" s="22"/>
      <c r="F39" s="23"/>
      <c r="G39" s="14">
        <f>SUM(G37:G38)</f>
        <v>3300291.2399999998</v>
      </c>
      <c r="H39" s="14">
        <f>SUM(H37:H38)</f>
        <v>947048</v>
      </c>
      <c r="I39" s="15">
        <f>SUM(I37:I38)</f>
        <v>4247339.24</v>
      </c>
      <c r="K39" s="3"/>
      <c r="M39" s="3"/>
      <c r="U39" s="3"/>
      <c r="V39" s="3"/>
      <c r="W39" s="3"/>
    </row>
    <row r="40" spans="2:23" ht="5.25" customHeight="1" x14ac:dyDescent="0.2">
      <c r="B40" s="30"/>
      <c r="C40" s="31"/>
      <c r="D40" s="31"/>
      <c r="E40" s="31"/>
      <c r="F40" s="31"/>
      <c r="G40" s="31"/>
      <c r="H40" s="31"/>
      <c r="I40" s="32"/>
      <c r="K40" s="3"/>
      <c r="M40" s="3"/>
      <c r="U40" s="3"/>
      <c r="V40" s="3"/>
      <c r="W40" s="3"/>
    </row>
    <row r="41" spans="2:23" ht="15" customHeight="1" x14ac:dyDescent="0.2">
      <c r="B41" s="7">
        <v>281</v>
      </c>
      <c r="C41" s="8">
        <v>281</v>
      </c>
      <c r="D41" s="36" t="s">
        <v>34</v>
      </c>
      <c r="E41" s="31"/>
      <c r="F41" s="37"/>
      <c r="G41" s="9">
        <v>310050.18</v>
      </c>
      <c r="H41" s="9">
        <v>366472</v>
      </c>
      <c r="I41" s="10">
        <f>SUM(G41:H41)</f>
        <v>676522.17999999993</v>
      </c>
      <c r="K41" s="3"/>
      <c r="M41" s="3"/>
      <c r="U41" s="3"/>
      <c r="V41" s="3"/>
      <c r="W41" s="3"/>
    </row>
    <row r="42" spans="2:23" ht="7.5" customHeight="1" x14ac:dyDescent="0.2">
      <c r="B42" s="30"/>
      <c r="C42" s="31"/>
      <c r="D42" s="31"/>
      <c r="E42" s="31"/>
      <c r="F42" s="31"/>
      <c r="G42" s="31"/>
      <c r="H42" s="31"/>
      <c r="I42" s="32"/>
      <c r="K42" s="3"/>
      <c r="M42" s="3"/>
      <c r="U42" s="3"/>
      <c r="V42" s="3"/>
      <c r="W42" s="3"/>
    </row>
    <row r="43" spans="2:23" ht="15" customHeight="1" x14ac:dyDescent="0.2">
      <c r="B43" s="7">
        <v>288</v>
      </c>
      <c r="C43" s="8">
        <v>155</v>
      </c>
      <c r="D43" s="18" t="s">
        <v>35</v>
      </c>
      <c r="E43" s="19"/>
      <c r="F43" s="20"/>
      <c r="G43" s="9">
        <v>0</v>
      </c>
      <c r="H43" s="9">
        <v>90295</v>
      </c>
      <c r="I43" s="10">
        <f>SUM(G43:H43)</f>
        <v>90295</v>
      </c>
      <c r="K43" s="3"/>
      <c r="M43" s="3"/>
      <c r="U43" s="3"/>
      <c r="V43" s="3"/>
      <c r="W43" s="3"/>
    </row>
    <row r="44" spans="2:23" ht="15" customHeight="1" x14ac:dyDescent="0.2">
      <c r="B44" s="7">
        <v>288</v>
      </c>
      <c r="C44" s="8">
        <v>183</v>
      </c>
      <c r="D44" s="18" t="s">
        <v>36</v>
      </c>
      <c r="E44" s="19"/>
      <c r="F44" s="20"/>
      <c r="G44" s="9">
        <v>0</v>
      </c>
      <c r="H44" s="9">
        <v>326949</v>
      </c>
      <c r="I44" s="10">
        <f>SUM(G44:H44)</f>
        <v>326949</v>
      </c>
      <c r="K44" s="3"/>
      <c r="M44" s="3"/>
      <c r="U44" s="3"/>
      <c r="V44" s="3"/>
      <c r="W44" s="3"/>
    </row>
    <row r="45" spans="2:23" ht="15" customHeight="1" x14ac:dyDescent="0.2">
      <c r="B45" s="7">
        <v>288</v>
      </c>
      <c r="C45" s="8">
        <v>512</v>
      </c>
      <c r="D45" s="18" t="s">
        <v>37</v>
      </c>
      <c r="E45" s="19"/>
      <c r="F45" s="20"/>
      <c r="G45" s="12">
        <v>0</v>
      </c>
      <c r="H45" s="12">
        <v>192165</v>
      </c>
      <c r="I45" s="13">
        <f>SUM(G45:H45)</f>
        <v>192165</v>
      </c>
      <c r="K45" s="3"/>
      <c r="M45" s="3"/>
      <c r="U45" s="3"/>
      <c r="V45" s="3"/>
      <c r="W45" s="3"/>
    </row>
    <row r="46" spans="2:23" ht="15" customHeight="1" x14ac:dyDescent="0.2">
      <c r="B46" s="21" t="s">
        <v>38</v>
      </c>
      <c r="C46" s="22"/>
      <c r="D46" s="22"/>
      <c r="E46" s="22"/>
      <c r="F46" s="23"/>
      <c r="G46" s="14">
        <f>SUM(G43:G45)</f>
        <v>0</v>
      </c>
      <c r="H46" s="14">
        <f>SUM(H43:H45)</f>
        <v>609409</v>
      </c>
      <c r="I46" s="15">
        <f>SUM(I43:I45)</f>
        <v>609409</v>
      </c>
      <c r="K46" s="3"/>
      <c r="M46" s="3"/>
      <c r="U46" s="3"/>
      <c r="V46" s="3"/>
      <c r="W46" s="3"/>
    </row>
    <row r="47" spans="2:23" ht="6.75" customHeight="1" x14ac:dyDescent="0.2">
      <c r="B47" s="30"/>
      <c r="C47" s="31"/>
      <c r="D47" s="31"/>
      <c r="E47" s="31"/>
      <c r="F47" s="31"/>
      <c r="G47" s="31"/>
      <c r="H47" s="31"/>
      <c r="I47" s="32"/>
      <c r="K47" s="3"/>
      <c r="M47" s="3"/>
      <c r="U47" s="3"/>
      <c r="V47" s="3"/>
      <c r="W47" s="3"/>
    </row>
    <row r="48" spans="2:23" ht="15" customHeight="1" x14ac:dyDescent="0.2">
      <c r="B48" s="7">
        <v>367</v>
      </c>
      <c r="C48" s="8">
        <v>367</v>
      </c>
      <c r="D48" s="18" t="s">
        <v>39</v>
      </c>
      <c r="E48" s="19"/>
      <c r="F48" s="20"/>
      <c r="G48" s="9">
        <v>961217.03</v>
      </c>
      <c r="H48" s="9">
        <v>455144</v>
      </c>
      <c r="I48" s="10">
        <f>SUM(G48:H48)</f>
        <v>1416361.03</v>
      </c>
      <c r="K48" s="3"/>
      <c r="M48" s="3"/>
      <c r="U48" s="3"/>
      <c r="V48" s="3"/>
      <c r="W48" s="3"/>
    </row>
    <row r="49" spans="2:23" ht="15" customHeight="1" x14ac:dyDescent="0.2">
      <c r="B49" s="7">
        <v>387</v>
      </c>
      <c r="C49" s="8">
        <v>387</v>
      </c>
      <c r="D49" s="18" t="s">
        <v>40</v>
      </c>
      <c r="E49" s="19"/>
      <c r="F49" s="20"/>
      <c r="G49" s="9">
        <v>323243.58</v>
      </c>
      <c r="H49" s="9">
        <v>257882</v>
      </c>
      <c r="I49" s="10">
        <f>SUM(G49:H49)</f>
        <v>581125.58000000007</v>
      </c>
      <c r="K49" s="3"/>
      <c r="M49" s="3"/>
      <c r="U49" s="3"/>
      <c r="V49" s="3"/>
      <c r="W49" s="3"/>
    </row>
    <row r="50" spans="2:23" ht="15" customHeight="1" x14ac:dyDescent="0.2">
      <c r="B50" s="7">
        <v>405</v>
      </c>
      <c r="C50" s="8">
        <v>405</v>
      </c>
      <c r="D50" s="18" t="s">
        <v>41</v>
      </c>
      <c r="E50" s="19"/>
      <c r="F50" s="20"/>
      <c r="G50" s="9">
        <v>0</v>
      </c>
      <c r="H50" s="9">
        <v>1591358</v>
      </c>
      <c r="I50" s="10">
        <f>SUM(G50:H50)</f>
        <v>1591358</v>
      </c>
      <c r="K50" s="3"/>
      <c r="M50" s="3"/>
      <c r="U50" s="3"/>
      <c r="V50" s="3"/>
      <c r="W50" s="3"/>
    </row>
    <row r="51" spans="2:23" ht="6" customHeight="1" x14ac:dyDescent="0.2">
      <c r="B51" s="30"/>
      <c r="C51" s="31"/>
      <c r="D51" s="31"/>
      <c r="E51" s="31"/>
      <c r="F51" s="31"/>
      <c r="G51" s="31"/>
      <c r="H51" s="31"/>
      <c r="I51" s="32"/>
      <c r="K51" s="3"/>
      <c r="M51" s="3"/>
      <c r="U51" s="3"/>
      <c r="V51" s="3"/>
      <c r="W51" s="3"/>
    </row>
    <row r="52" spans="2:23" ht="15" customHeight="1" x14ac:dyDescent="0.2">
      <c r="B52" s="7">
        <v>428</v>
      </c>
      <c r="C52" s="8">
        <v>23</v>
      </c>
      <c r="D52" s="18" t="s">
        <v>42</v>
      </c>
      <c r="E52" s="19"/>
      <c r="F52" s="20"/>
      <c r="G52" s="9">
        <v>194211.89</v>
      </c>
      <c r="H52" s="9">
        <v>157375</v>
      </c>
      <c r="I52" s="10">
        <f t="shared" ref="I52:I58" si="3">SUM(G52:H52)</f>
        <v>351586.89</v>
      </c>
      <c r="K52" s="3"/>
      <c r="M52" s="3"/>
      <c r="U52" s="3"/>
      <c r="V52" s="3"/>
      <c r="W52" s="3"/>
    </row>
    <row r="53" spans="2:23" ht="15" customHeight="1" x14ac:dyDescent="0.2">
      <c r="B53" s="7">
        <v>428</v>
      </c>
      <c r="C53" s="8">
        <v>75</v>
      </c>
      <c r="D53" s="18" t="s">
        <v>43</v>
      </c>
      <c r="E53" s="19"/>
      <c r="F53" s="20"/>
      <c r="G53" s="9">
        <v>556752.96</v>
      </c>
      <c r="H53" s="9">
        <v>294836</v>
      </c>
      <c r="I53" s="10">
        <f t="shared" si="3"/>
        <v>851588.96</v>
      </c>
      <c r="K53" s="3"/>
      <c r="M53" s="3"/>
      <c r="U53" s="3"/>
      <c r="V53" s="3"/>
      <c r="W53" s="3"/>
    </row>
    <row r="54" spans="2:23" ht="15" customHeight="1" x14ac:dyDescent="0.2">
      <c r="B54" s="7">
        <v>428</v>
      </c>
      <c r="C54" s="8">
        <v>257</v>
      </c>
      <c r="D54" s="18" t="s">
        <v>44</v>
      </c>
      <c r="E54" s="19"/>
      <c r="F54" s="20"/>
      <c r="G54" s="9">
        <v>0</v>
      </c>
      <c r="H54" s="9">
        <v>451379</v>
      </c>
      <c r="I54" s="10">
        <f t="shared" si="3"/>
        <v>451379</v>
      </c>
      <c r="K54" s="3"/>
      <c r="M54" s="3"/>
      <c r="U54" s="3"/>
      <c r="V54" s="3"/>
      <c r="W54" s="3"/>
    </row>
    <row r="55" spans="2:23" ht="15" customHeight="1" x14ac:dyDescent="0.2">
      <c r="B55" s="7">
        <v>428</v>
      </c>
      <c r="C55" s="8">
        <v>447</v>
      </c>
      <c r="D55" s="18" t="s">
        <v>45</v>
      </c>
      <c r="E55" s="19"/>
      <c r="F55" s="20"/>
      <c r="G55" s="9">
        <v>1309735.95</v>
      </c>
      <c r="H55" s="9">
        <v>340988</v>
      </c>
      <c r="I55" s="10">
        <f t="shared" si="3"/>
        <v>1650723.95</v>
      </c>
      <c r="K55" s="3"/>
      <c r="M55" s="3"/>
      <c r="U55" s="3"/>
      <c r="V55" s="3"/>
      <c r="W55" s="3"/>
    </row>
    <row r="56" spans="2:23" ht="15" customHeight="1" x14ac:dyDescent="0.2">
      <c r="B56" s="7">
        <v>428</v>
      </c>
      <c r="C56" s="8">
        <v>467</v>
      </c>
      <c r="D56" s="18" t="s">
        <v>46</v>
      </c>
      <c r="E56" s="19"/>
      <c r="F56" s="20"/>
      <c r="G56" s="9">
        <v>218694.6</v>
      </c>
      <c r="H56" s="9">
        <v>142892</v>
      </c>
      <c r="I56" s="10">
        <f t="shared" si="3"/>
        <v>361586.6</v>
      </c>
      <c r="K56" s="3"/>
      <c r="M56" s="3"/>
      <c r="U56" s="3"/>
      <c r="V56" s="3"/>
      <c r="W56" s="3"/>
    </row>
    <row r="57" spans="2:23" ht="15" customHeight="1" x14ac:dyDescent="0.2">
      <c r="B57" s="7">
        <v>428</v>
      </c>
      <c r="C57" s="8">
        <v>531</v>
      </c>
      <c r="D57" s="18" t="s">
        <v>47</v>
      </c>
      <c r="E57" s="19"/>
      <c r="F57" s="20"/>
      <c r="G57" s="9">
        <v>252556.39</v>
      </c>
      <c r="H57" s="9">
        <v>318889</v>
      </c>
      <c r="I57" s="10">
        <f t="shared" si="3"/>
        <v>571445.39</v>
      </c>
      <c r="K57" s="3"/>
      <c r="M57" s="3"/>
      <c r="U57" s="3"/>
      <c r="V57" s="3"/>
      <c r="W57" s="3"/>
    </row>
    <row r="58" spans="2:23" ht="15" customHeight="1" x14ac:dyDescent="0.2">
      <c r="B58" s="7">
        <v>428</v>
      </c>
      <c r="C58" s="8">
        <v>559</v>
      </c>
      <c r="D58" s="18" t="s">
        <v>48</v>
      </c>
      <c r="E58" s="19"/>
      <c r="F58" s="20"/>
      <c r="G58" s="12">
        <v>208344.24</v>
      </c>
      <c r="H58" s="12">
        <v>69033</v>
      </c>
      <c r="I58" s="13">
        <f t="shared" si="3"/>
        <v>277377.24</v>
      </c>
      <c r="K58" s="3"/>
      <c r="M58" s="3"/>
      <c r="U58" s="3"/>
      <c r="V58" s="3"/>
      <c r="W58" s="3"/>
    </row>
    <row r="59" spans="2:23" ht="15" customHeight="1" x14ac:dyDescent="0.2">
      <c r="B59" s="21" t="s">
        <v>49</v>
      </c>
      <c r="C59" s="22"/>
      <c r="D59" s="22"/>
      <c r="E59" s="22"/>
      <c r="F59" s="23"/>
      <c r="G59" s="14">
        <f>SUM(G52:G58)</f>
        <v>2740296.0300000003</v>
      </c>
      <c r="H59" s="14">
        <f>SUM(H52:H58)</f>
        <v>1775392</v>
      </c>
      <c r="I59" s="15">
        <f>SUM(I52:I58)</f>
        <v>4515688.03</v>
      </c>
      <c r="K59" s="3"/>
      <c r="M59" s="3"/>
      <c r="U59" s="3"/>
      <c r="V59" s="3"/>
      <c r="W59" s="3"/>
    </row>
    <row r="60" spans="2:23" ht="6" customHeight="1" x14ac:dyDescent="0.2">
      <c r="B60" s="30"/>
      <c r="C60" s="31"/>
      <c r="D60" s="31"/>
      <c r="E60" s="31"/>
      <c r="F60" s="31"/>
      <c r="G60" s="31"/>
      <c r="H60" s="31"/>
      <c r="I60" s="32"/>
      <c r="K60" s="3"/>
      <c r="M60" s="3"/>
      <c r="U60" s="3"/>
      <c r="V60" s="3"/>
      <c r="W60" s="3"/>
    </row>
    <row r="61" spans="2:23" ht="15" customHeight="1" x14ac:dyDescent="0.2">
      <c r="B61" s="7">
        <v>447</v>
      </c>
      <c r="C61" s="8">
        <v>447</v>
      </c>
      <c r="D61" s="36" t="s">
        <v>50</v>
      </c>
      <c r="E61" s="31"/>
      <c r="F61" s="37"/>
      <c r="G61" s="9">
        <v>2752720.46</v>
      </c>
      <c r="H61" s="9">
        <v>627453</v>
      </c>
      <c r="I61" s="10">
        <f>SUM(G61:H61)</f>
        <v>3380173.46</v>
      </c>
      <c r="K61" s="3"/>
      <c r="M61" s="3"/>
      <c r="U61" s="3"/>
      <c r="V61" s="3"/>
      <c r="W61" s="3"/>
    </row>
    <row r="62" spans="2:23" x14ac:dyDescent="0.2">
      <c r="B62" s="7"/>
      <c r="C62" s="8"/>
      <c r="D62" s="8"/>
      <c r="E62" s="8"/>
      <c r="F62" s="8"/>
      <c r="G62" s="16"/>
      <c r="H62" s="16"/>
      <c r="I62" s="17"/>
      <c r="K62" s="3"/>
      <c r="M62" s="3"/>
      <c r="U62" s="3"/>
      <c r="V62" s="3"/>
      <c r="W62" s="3"/>
    </row>
    <row r="63" spans="2:23" ht="15" customHeight="1" x14ac:dyDescent="0.2">
      <c r="B63" s="7">
        <v>450</v>
      </c>
      <c r="C63" s="8">
        <v>53</v>
      </c>
      <c r="D63" s="33" t="s">
        <v>51</v>
      </c>
      <c r="E63" s="34"/>
      <c r="F63" s="35"/>
      <c r="G63" s="9">
        <v>574110.14</v>
      </c>
      <c r="H63" s="9">
        <v>302256</v>
      </c>
      <c r="I63" s="10">
        <f>SUM(G63:H63)</f>
        <v>876366.14</v>
      </c>
      <c r="K63" s="3"/>
      <c r="M63" s="3"/>
      <c r="U63" s="3"/>
      <c r="V63" s="3"/>
      <c r="W63" s="3"/>
    </row>
    <row r="64" spans="2:23" ht="15" customHeight="1" x14ac:dyDescent="0.2">
      <c r="B64" s="7">
        <v>450</v>
      </c>
      <c r="C64" s="8">
        <v>155</v>
      </c>
      <c r="D64" s="33" t="s">
        <v>52</v>
      </c>
      <c r="E64" s="34"/>
      <c r="F64" s="35"/>
      <c r="G64" s="9">
        <v>0</v>
      </c>
      <c r="H64" s="9">
        <v>62076</v>
      </c>
      <c r="I64" s="10">
        <f>SUM(G64:H64)</f>
        <v>62076</v>
      </c>
      <c r="K64" s="3"/>
      <c r="M64" s="3"/>
      <c r="U64" s="3"/>
      <c r="V64" s="3"/>
      <c r="W64" s="3"/>
    </row>
    <row r="65" spans="2:23" ht="15" customHeight="1" x14ac:dyDescent="0.2">
      <c r="B65" s="7">
        <v>450</v>
      </c>
      <c r="C65" s="8">
        <v>183</v>
      </c>
      <c r="D65" s="33" t="s">
        <v>53</v>
      </c>
      <c r="E65" s="34"/>
      <c r="F65" s="35"/>
      <c r="G65" s="9">
        <v>0</v>
      </c>
      <c r="H65" s="9">
        <v>356045</v>
      </c>
      <c r="I65" s="10">
        <f>SUM(G65:H65)</f>
        <v>356045</v>
      </c>
      <c r="K65" s="3"/>
      <c r="M65" s="3"/>
      <c r="U65" s="3"/>
      <c r="V65" s="3"/>
      <c r="W65" s="3"/>
    </row>
    <row r="66" spans="2:23" ht="15" customHeight="1" x14ac:dyDescent="0.2">
      <c r="B66" s="7">
        <v>450</v>
      </c>
      <c r="C66" s="8">
        <v>512</v>
      </c>
      <c r="D66" s="33" t="s">
        <v>54</v>
      </c>
      <c r="E66" s="34"/>
      <c r="F66" s="35"/>
      <c r="G66" s="12">
        <v>0</v>
      </c>
      <c r="H66" s="12">
        <v>161145</v>
      </c>
      <c r="I66" s="13">
        <f>SUM(G66:H66)</f>
        <v>161145</v>
      </c>
      <c r="K66" s="3"/>
      <c r="M66" s="3"/>
      <c r="U66" s="3"/>
      <c r="V66" s="3"/>
      <c r="W66" s="3"/>
    </row>
    <row r="67" spans="2:23" ht="15" customHeight="1" x14ac:dyDescent="0.2">
      <c r="B67" s="21" t="s">
        <v>55</v>
      </c>
      <c r="C67" s="22"/>
      <c r="D67" s="22"/>
      <c r="E67" s="22"/>
      <c r="F67" s="23"/>
      <c r="G67" s="14">
        <f>SUM(G63:G66)</f>
        <v>574110.14</v>
      </c>
      <c r="H67" s="14">
        <f>SUM(H63:H66)</f>
        <v>881522</v>
      </c>
      <c r="I67" s="15">
        <f>SUM(I63:I66)</f>
        <v>1455632.1400000001</v>
      </c>
      <c r="K67" s="3"/>
      <c r="M67" s="3"/>
      <c r="U67" s="3"/>
      <c r="V67" s="3"/>
      <c r="W67" s="3"/>
    </row>
    <row r="68" spans="2:23" ht="8.25" customHeight="1" x14ac:dyDescent="0.2">
      <c r="B68" s="30"/>
      <c r="C68" s="31"/>
      <c r="D68" s="31"/>
      <c r="E68" s="31"/>
      <c r="F68" s="31"/>
      <c r="G68" s="31"/>
      <c r="H68" s="31"/>
      <c r="I68" s="32"/>
      <c r="K68" s="3"/>
      <c r="M68" s="3"/>
      <c r="U68" s="3"/>
      <c r="V68" s="3"/>
      <c r="W68" s="3"/>
    </row>
    <row r="69" spans="2:23" ht="15" customHeight="1" x14ac:dyDescent="0.2">
      <c r="B69" s="7">
        <v>467</v>
      </c>
      <c r="C69" s="8">
        <v>467</v>
      </c>
      <c r="D69" s="18" t="s">
        <v>56</v>
      </c>
      <c r="E69" s="19"/>
      <c r="F69" s="20"/>
      <c r="G69" s="9">
        <v>472939.17</v>
      </c>
      <c r="H69" s="9">
        <v>250750</v>
      </c>
      <c r="I69" s="10">
        <f>SUM(G69:H69)</f>
        <v>723689.16999999993</v>
      </c>
      <c r="K69" s="3"/>
      <c r="M69" s="3"/>
      <c r="U69" s="3"/>
      <c r="V69" s="3"/>
      <c r="W69" s="3"/>
    </row>
    <row r="70" spans="2:23" ht="15" customHeight="1" x14ac:dyDescent="0.2">
      <c r="B70" s="7">
        <v>485</v>
      </c>
      <c r="C70" s="8">
        <v>485</v>
      </c>
      <c r="D70" s="18" t="s">
        <v>57</v>
      </c>
      <c r="E70" s="19"/>
      <c r="F70" s="20"/>
      <c r="G70" s="9">
        <v>1387062.98</v>
      </c>
      <c r="H70" s="9">
        <v>2173495</v>
      </c>
      <c r="I70" s="10">
        <f>SUM(G70:H70)</f>
        <v>3560557.98</v>
      </c>
      <c r="K70" s="3"/>
      <c r="M70" s="3"/>
      <c r="U70" s="3"/>
      <c r="V70" s="3"/>
      <c r="W70" s="3"/>
    </row>
    <row r="71" spans="2:23" ht="9" customHeight="1" x14ac:dyDescent="0.2">
      <c r="B71" s="30"/>
      <c r="C71" s="31"/>
      <c r="D71" s="31"/>
      <c r="E71" s="31"/>
      <c r="F71" s="31"/>
      <c r="G71" s="31"/>
      <c r="H71" s="31"/>
      <c r="I71" s="32"/>
      <c r="K71" s="3"/>
      <c r="M71" s="3"/>
      <c r="U71" s="3"/>
      <c r="V71" s="3"/>
      <c r="W71" s="3"/>
    </row>
    <row r="72" spans="2:23" ht="15" customHeight="1" x14ac:dyDescent="0.2">
      <c r="B72" s="7">
        <v>493</v>
      </c>
      <c r="C72" s="8">
        <v>17</v>
      </c>
      <c r="D72" s="18" t="s">
        <v>58</v>
      </c>
      <c r="E72" s="19"/>
      <c r="F72" s="20"/>
      <c r="G72" s="9">
        <v>1527378.42</v>
      </c>
      <c r="H72" s="9">
        <v>1162592</v>
      </c>
      <c r="I72" s="10">
        <f>SUM(G72:H72)</f>
        <v>2689970.42</v>
      </c>
      <c r="K72" s="3"/>
      <c r="M72" s="3"/>
      <c r="U72" s="3"/>
      <c r="V72" s="3"/>
      <c r="W72" s="3"/>
    </row>
    <row r="73" spans="2:23" ht="15" customHeight="1" x14ac:dyDescent="0.2">
      <c r="B73" s="7">
        <v>493</v>
      </c>
      <c r="C73" s="8">
        <v>367</v>
      </c>
      <c r="D73" s="18" t="s">
        <v>59</v>
      </c>
      <c r="E73" s="19"/>
      <c r="F73" s="20"/>
      <c r="G73" s="12">
        <v>404536.07</v>
      </c>
      <c r="H73" s="12">
        <v>188898</v>
      </c>
      <c r="I73" s="13">
        <f>SUM(G73:H73)</f>
        <v>593434.07000000007</v>
      </c>
      <c r="K73" s="3"/>
      <c r="M73" s="3"/>
      <c r="U73" s="3"/>
      <c r="V73" s="3"/>
      <c r="W73" s="3"/>
    </row>
    <row r="74" spans="2:23" ht="15" customHeight="1" x14ac:dyDescent="0.2">
      <c r="B74" s="21" t="s">
        <v>60</v>
      </c>
      <c r="C74" s="22"/>
      <c r="D74" s="22"/>
      <c r="E74" s="22"/>
      <c r="F74" s="23"/>
      <c r="G74" s="14">
        <f>SUM(G72:G73)</f>
        <v>1931914.49</v>
      </c>
      <c r="H74" s="14">
        <f>SUM(H72:H73)</f>
        <v>1351490</v>
      </c>
      <c r="I74" s="15">
        <f>SUM(I72:I73)</f>
        <v>3283404.49</v>
      </c>
      <c r="K74" s="3"/>
      <c r="M74" s="3"/>
      <c r="U74" s="3"/>
      <c r="V74" s="3"/>
      <c r="W74" s="3"/>
    </row>
    <row r="75" spans="2:23" ht="9" customHeight="1" x14ac:dyDescent="0.2">
      <c r="B75" s="30"/>
      <c r="C75" s="31"/>
      <c r="D75" s="31"/>
      <c r="E75" s="31"/>
      <c r="F75" s="31"/>
      <c r="G75" s="31"/>
      <c r="H75" s="31"/>
      <c r="I75" s="32"/>
      <c r="K75" s="3"/>
      <c r="M75" s="3"/>
      <c r="U75" s="3"/>
      <c r="V75" s="3"/>
      <c r="W75" s="3"/>
    </row>
    <row r="76" spans="2:23" ht="15" customHeight="1" x14ac:dyDescent="0.2">
      <c r="B76" s="7">
        <v>511</v>
      </c>
      <c r="C76" s="8">
        <v>511</v>
      </c>
      <c r="D76" s="18" t="s">
        <v>61</v>
      </c>
      <c r="E76" s="19"/>
      <c r="F76" s="20"/>
      <c r="G76" s="9">
        <v>1010924.5</v>
      </c>
      <c r="H76" s="9">
        <v>1334286</v>
      </c>
      <c r="I76" s="10">
        <f>SUM(G76:H76)</f>
        <v>2345210.5</v>
      </c>
      <c r="K76" s="3"/>
      <c r="M76" s="3"/>
      <c r="U76" s="3"/>
      <c r="V76" s="3"/>
      <c r="W76" s="3"/>
    </row>
    <row r="77" spans="2:23" ht="15" customHeight="1" x14ac:dyDescent="0.2">
      <c r="B77" s="7">
        <v>531</v>
      </c>
      <c r="C77" s="8">
        <v>531</v>
      </c>
      <c r="D77" s="18" t="s">
        <v>62</v>
      </c>
      <c r="E77" s="19"/>
      <c r="F77" s="20"/>
      <c r="G77" s="9">
        <v>510223.39</v>
      </c>
      <c r="H77" s="9">
        <v>597195</v>
      </c>
      <c r="I77" s="10">
        <f>SUM(G77:H77)</f>
        <v>1107418.3900000001</v>
      </c>
      <c r="K77" s="3"/>
      <c r="M77" s="3"/>
      <c r="U77" s="3"/>
      <c r="V77" s="3"/>
      <c r="W77" s="3"/>
    </row>
    <row r="78" spans="2:23" ht="15" customHeight="1" x14ac:dyDescent="0.2">
      <c r="B78" s="7">
        <v>555</v>
      </c>
      <c r="C78" s="8">
        <v>555</v>
      </c>
      <c r="D78" s="18" t="s">
        <v>63</v>
      </c>
      <c r="E78" s="19"/>
      <c r="F78" s="20"/>
      <c r="G78" s="9">
        <v>5157665.59</v>
      </c>
      <c r="H78" s="9">
        <v>1171011</v>
      </c>
      <c r="I78" s="10">
        <f>SUM(G78:H78)</f>
        <v>6328676.5899999999</v>
      </c>
      <c r="K78" s="3"/>
      <c r="M78" s="3"/>
      <c r="U78" s="3"/>
      <c r="V78" s="3"/>
      <c r="W78" s="3"/>
    </row>
    <row r="79" spans="2:23" ht="15" customHeight="1" x14ac:dyDescent="0.2">
      <c r="B79" s="7">
        <v>559</v>
      </c>
      <c r="C79" s="8">
        <v>559</v>
      </c>
      <c r="D79" s="18" t="s">
        <v>64</v>
      </c>
      <c r="E79" s="19"/>
      <c r="F79" s="20"/>
      <c r="G79" s="9">
        <v>486599.84</v>
      </c>
      <c r="H79" s="9">
        <v>147917</v>
      </c>
      <c r="I79" s="10">
        <f>SUM(G79:H79)</f>
        <v>634516.84000000008</v>
      </c>
      <c r="K79" s="3"/>
      <c r="M79" s="3"/>
      <c r="U79" s="3"/>
      <c r="V79" s="3"/>
      <c r="W79" s="3"/>
    </row>
    <row r="80" spans="2:23" ht="7.5" customHeight="1" x14ac:dyDescent="0.2">
      <c r="B80" s="30"/>
      <c r="C80" s="31"/>
      <c r="D80" s="31"/>
      <c r="E80" s="31"/>
      <c r="F80" s="31"/>
      <c r="G80" s="31"/>
      <c r="H80" s="31"/>
      <c r="I80" s="32"/>
      <c r="K80" s="3"/>
      <c r="M80" s="3"/>
      <c r="U80" s="3"/>
      <c r="V80" s="3"/>
      <c r="W80" s="3"/>
    </row>
    <row r="81" spans="2:23" ht="15" customHeight="1" x14ac:dyDescent="0.2">
      <c r="B81" s="7">
        <v>581</v>
      </c>
      <c r="C81" s="8">
        <v>225</v>
      </c>
      <c r="D81" s="18" t="s">
        <v>65</v>
      </c>
      <c r="E81" s="19"/>
      <c r="F81" s="20"/>
      <c r="G81" s="9">
        <v>25361.18</v>
      </c>
      <c r="H81" s="9">
        <v>2413347</v>
      </c>
      <c r="I81" s="10">
        <f>SUM(G81:H81)</f>
        <v>2438708.1800000002</v>
      </c>
      <c r="K81" s="3"/>
      <c r="M81" s="3"/>
      <c r="U81" s="3"/>
      <c r="V81" s="3"/>
      <c r="W81" s="3"/>
    </row>
    <row r="82" spans="2:23" ht="15" customHeight="1" x14ac:dyDescent="0.2">
      <c r="B82" s="7">
        <v>581</v>
      </c>
      <c r="C82" s="8">
        <v>227</v>
      </c>
      <c r="D82" s="18" t="s">
        <v>66</v>
      </c>
      <c r="E82" s="19"/>
      <c r="F82" s="20"/>
      <c r="G82" s="9">
        <v>150205.16</v>
      </c>
      <c r="H82" s="9">
        <v>347773</v>
      </c>
      <c r="I82" s="10">
        <f>SUM(G82:H82)</f>
        <v>497978.16000000003</v>
      </c>
      <c r="K82" s="3"/>
      <c r="M82" s="3"/>
      <c r="U82" s="3"/>
      <c r="V82" s="3"/>
      <c r="W82" s="3"/>
    </row>
    <row r="83" spans="2:23" ht="15" customHeight="1" x14ac:dyDescent="0.2">
      <c r="B83" s="7">
        <v>581</v>
      </c>
      <c r="C83" s="8">
        <v>405</v>
      </c>
      <c r="D83" s="18" t="s">
        <v>67</v>
      </c>
      <c r="E83" s="19"/>
      <c r="F83" s="20"/>
      <c r="G83" s="9">
        <v>0</v>
      </c>
      <c r="H83" s="9">
        <v>834493</v>
      </c>
      <c r="I83" s="10">
        <f>SUM(G83:H83)</f>
        <v>834493</v>
      </c>
      <c r="K83" s="3"/>
      <c r="M83" s="3"/>
      <c r="U83" s="3"/>
      <c r="V83" s="3"/>
      <c r="W83" s="3"/>
    </row>
    <row r="84" spans="2:23" ht="15" customHeight="1" x14ac:dyDescent="0.2">
      <c r="B84" s="7">
        <v>581</v>
      </c>
      <c r="C84" s="8">
        <v>485</v>
      </c>
      <c r="D84" s="18" t="s">
        <v>68</v>
      </c>
      <c r="E84" s="19"/>
      <c r="F84" s="20"/>
      <c r="G84" s="12">
        <v>640510.44999999995</v>
      </c>
      <c r="H84" s="12">
        <v>1115195</v>
      </c>
      <c r="I84" s="13">
        <f>SUM(G84:H84)</f>
        <v>1755705.45</v>
      </c>
      <c r="K84" s="3"/>
      <c r="M84" s="3"/>
      <c r="U84" s="3"/>
      <c r="V84" s="3"/>
      <c r="W84" s="3"/>
    </row>
    <row r="85" spans="2:23" ht="15" customHeight="1" x14ac:dyDescent="0.2">
      <c r="B85" s="21" t="s">
        <v>69</v>
      </c>
      <c r="C85" s="22"/>
      <c r="D85" s="22"/>
      <c r="E85" s="22"/>
      <c r="F85" s="23"/>
      <c r="G85" s="14">
        <f>SUM(G81:G84)</f>
        <v>816076.78999999992</v>
      </c>
      <c r="H85" s="14">
        <f>SUM(H81:H84)</f>
        <v>4710808</v>
      </c>
      <c r="I85" s="15">
        <f>SUM(I81:I84)</f>
        <v>5526884.79</v>
      </c>
    </row>
    <row r="86" spans="2:23" ht="15" customHeight="1" x14ac:dyDescent="0.2">
      <c r="B86" s="24" t="s">
        <v>70</v>
      </c>
      <c r="C86" s="25"/>
      <c r="D86" s="25"/>
      <c r="E86" s="25"/>
      <c r="F86" s="25"/>
      <c r="G86" s="25"/>
      <c r="H86" s="25"/>
      <c r="I86" s="26"/>
    </row>
    <row r="87" spans="2:23" ht="20.25" customHeight="1" thickBot="1" x14ac:dyDescent="0.25">
      <c r="B87" s="27"/>
      <c r="C87" s="28"/>
      <c r="D87" s="28"/>
      <c r="E87" s="28"/>
      <c r="F87" s="28"/>
      <c r="G87" s="28"/>
      <c r="H87" s="28"/>
      <c r="I87" s="29"/>
    </row>
  </sheetData>
  <mergeCells count="85">
    <mergeCell ref="D13:F13"/>
    <mergeCell ref="B3:I3"/>
    <mergeCell ref="B4:B6"/>
    <mergeCell ref="C4:C6"/>
    <mergeCell ref="D4:F6"/>
    <mergeCell ref="G4:G6"/>
    <mergeCell ref="H4:H6"/>
    <mergeCell ref="I4:I6"/>
    <mergeCell ref="D8:F8"/>
    <mergeCell ref="D9:F9"/>
    <mergeCell ref="D10:F10"/>
    <mergeCell ref="D11:F11"/>
    <mergeCell ref="D12:F12"/>
    <mergeCell ref="D25:F25"/>
    <mergeCell ref="D14:F14"/>
    <mergeCell ref="D15:F15"/>
    <mergeCell ref="B16:I16"/>
    <mergeCell ref="D17:F17"/>
    <mergeCell ref="D18:F18"/>
    <mergeCell ref="D19:F19"/>
    <mergeCell ref="D20:F20"/>
    <mergeCell ref="D21:F21"/>
    <mergeCell ref="D22:F22"/>
    <mergeCell ref="B23:F23"/>
    <mergeCell ref="B24:I24"/>
    <mergeCell ref="D37:F37"/>
    <mergeCell ref="D26:F26"/>
    <mergeCell ref="D27:F27"/>
    <mergeCell ref="D28:F28"/>
    <mergeCell ref="D29:F29"/>
    <mergeCell ref="D30:F30"/>
    <mergeCell ref="D31:F31"/>
    <mergeCell ref="B32:I32"/>
    <mergeCell ref="D33:F33"/>
    <mergeCell ref="D34:F34"/>
    <mergeCell ref="B35:F35"/>
    <mergeCell ref="B36:I36"/>
    <mergeCell ref="D49:F49"/>
    <mergeCell ref="D38:F38"/>
    <mergeCell ref="B39:F39"/>
    <mergeCell ref="B40:I40"/>
    <mergeCell ref="D41:F41"/>
    <mergeCell ref="B42:I42"/>
    <mergeCell ref="D43:F43"/>
    <mergeCell ref="D44:F44"/>
    <mergeCell ref="D45:F45"/>
    <mergeCell ref="B46:F46"/>
    <mergeCell ref="B47:I47"/>
    <mergeCell ref="D48:F48"/>
    <mergeCell ref="D61:F61"/>
    <mergeCell ref="D50:F50"/>
    <mergeCell ref="B51:I51"/>
    <mergeCell ref="D52:F52"/>
    <mergeCell ref="D53:F53"/>
    <mergeCell ref="D54:F54"/>
    <mergeCell ref="D55:F55"/>
    <mergeCell ref="D56:F56"/>
    <mergeCell ref="D57:F57"/>
    <mergeCell ref="D58:F58"/>
    <mergeCell ref="B59:F59"/>
    <mergeCell ref="B60:I60"/>
    <mergeCell ref="B74:F74"/>
    <mergeCell ref="D63:F63"/>
    <mergeCell ref="D64:F64"/>
    <mergeCell ref="D65:F65"/>
    <mergeCell ref="D66:F66"/>
    <mergeCell ref="B67:F67"/>
    <mergeCell ref="B68:I68"/>
    <mergeCell ref="D69:F69"/>
    <mergeCell ref="D70:F70"/>
    <mergeCell ref="B71:I71"/>
    <mergeCell ref="D72:F72"/>
    <mergeCell ref="D73:F73"/>
    <mergeCell ref="B86:I87"/>
    <mergeCell ref="B75:I75"/>
    <mergeCell ref="D76:F76"/>
    <mergeCell ref="D77:F77"/>
    <mergeCell ref="D78:F78"/>
    <mergeCell ref="D79:F79"/>
    <mergeCell ref="B80:I80"/>
    <mergeCell ref="D81:F81"/>
    <mergeCell ref="D82:F82"/>
    <mergeCell ref="D83:F83"/>
    <mergeCell ref="D84:F84"/>
    <mergeCell ref="B85:F85"/>
  </mergeCells>
  <pageMargins left="1.25" right="1" top="1" bottom="1" header="0.5" footer="0.5"/>
  <pageSetup scale="92" orientation="portrait" r:id="rId1"/>
  <headerFooter alignWithMargins="0">
    <oddHeader xml:space="preserve">&amp;CFY2025 Adequate Education Aid Summary
Towns in Split Cooperatives
&amp;R&amp;10Nov 15, 2023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FY25-DRA-split totals</vt:lpstr>
      <vt:lpstr>'FY25-DRA-split totals'!Print_Area</vt:lpstr>
      <vt:lpstr>'FY25-DRA-split totals'!Print_Titles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Manganiello, Mark</cp:lastModifiedBy>
  <dcterms:created xsi:type="dcterms:W3CDTF">2023-11-14T16:06:30Z</dcterms:created>
  <dcterms:modified xsi:type="dcterms:W3CDTF">2023-11-15T15:24:28Z</dcterms:modified>
</cp:coreProperties>
</file>