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CTA\BCD\Tuition &amp; Transportation (T&amp;T)\FY23 (SY21-22)\"/>
    </mc:Choice>
  </mc:AlternateContent>
  <xr:revisionPtr revIDLastSave="0" documentId="13_ncr:1_{E5E62274-1490-4826-BF78-D7271EF1C764}" xr6:coauthVersionLast="47" xr6:coauthVersionMax="47" xr10:uidLastSave="{00000000-0000-0000-0000-000000000000}"/>
  <bookViews>
    <workbookView xWindow="-108" yWindow="492" windowWidth="16608" windowHeight="8832" xr2:uid="{67E51F0A-F6E4-4DDA-B250-51807F7D75C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C111" i="1"/>
  <c r="D111" i="1" s="1"/>
  <c r="B110" i="1"/>
  <c r="D110" i="1" s="1"/>
  <c r="B109" i="1"/>
  <c r="D109" i="1" s="1"/>
  <c r="B108" i="1"/>
  <c r="D108" i="1" s="1"/>
  <c r="B107" i="1"/>
  <c r="D107" i="1" s="1"/>
  <c r="B106" i="1"/>
  <c r="D106" i="1" s="1"/>
  <c r="C105" i="1"/>
  <c r="D105" i="1" s="1"/>
  <c r="D104" i="1"/>
  <c r="D103" i="1"/>
  <c r="D102" i="1"/>
  <c r="C97" i="1"/>
  <c r="D97" i="1" s="1"/>
  <c r="B97" i="1"/>
  <c r="D96" i="1"/>
  <c r="C96" i="1"/>
  <c r="C95" i="1"/>
  <c r="D95" i="1" s="1"/>
  <c r="C94" i="1"/>
  <c r="D94" i="1" s="1"/>
  <c r="C93" i="1"/>
  <c r="B93" i="1"/>
  <c r="D93" i="1" s="1"/>
  <c r="C92" i="1"/>
  <c r="B92" i="1"/>
  <c r="D92" i="1" s="1"/>
  <c r="C91" i="1"/>
  <c r="D91" i="1" s="1"/>
  <c r="C90" i="1"/>
  <c r="D90" i="1" s="1"/>
  <c r="C89" i="1"/>
  <c r="B89" i="1"/>
  <c r="D89" i="1" s="1"/>
  <c r="C88" i="1"/>
  <c r="B88" i="1"/>
  <c r="C87" i="1"/>
  <c r="D87" i="1" s="1"/>
  <c r="C86" i="1"/>
  <c r="D86" i="1" s="1"/>
  <c r="C85" i="1"/>
  <c r="B85" i="1"/>
  <c r="C84" i="1"/>
  <c r="D84" i="1" s="1"/>
  <c r="C83" i="1"/>
  <c r="D83" i="1" s="1"/>
  <c r="D82" i="1"/>
  <c r="C82" i="1"/>
  <c r="B82" i="1"/>
  <c r="C81" i="1"/>
  <c r="D81" i="1" s="1"/>
  <c r="B81" i="1"/>
  <c r="D80" i="1"/>
  <c r="C80" i="1"/>
  <c r="B80" i="1"/>
  <c r="C79" i="1"/>
  <c r="D79" i="1" s="1"/>
  <c r="D78" i="1"/>
  <c r="C78" i="1"/>
  <c r="C77" i="1"/>
  <c r="D77" i="1" s="1"/>
  <c r="C76" i="1"/>
  <c r="D76" i="1" s="1"/>
  <c r="C75" i="1"/>
  <c r="D75" i="1" s="1"/>
  <c r="C74" i="1"/>
  <c r="D74" i="1" s="1"/>
  <c r="B74" i="1"/>
  <c r="C73" i="1"/>
  <c r="B73" i="1"/>
  <c r="D73" i="1" s="1"/>
  <c r="C72" i="1"/>
  <c r="B72" i="1"/>
  <c r="D72" i="1" s="1"/>
  <c r="C71" i="1"/>
  <c r="B71" i="1"/>
  <c r="D71" i="1" s="1"/>
  <c r="C70" i="1"/>
  <c r="D70" i="1" s="1"/>
  <c r="C69" i="1"/>
  <c r="D69" i="1" s="1"/>
  <c r="C68" i="1"/>
  <c r="D68" i="1" s="1"/>
  <c r="C67" i="1"/>
  <c r="D67" i="1" s="1"/>
  <c r="C66" i="1"/>
  <c r="B66" i="1"/>
  <c r="C65" i="1"/>
  <c r="D65" i="1" s="1"/>
  <c r="C64" i="1"/>
  <c r="D64" i="1" s="1"/>
  <c r="C63" i="1"/>
  <c r="B63" i="1"/>
  <c r="D63" i="1" s="1"/>
  <c r="C62" i="1"/>
  <c r="D62" i="1" s="1"/>
  <c r="D61" i="1"/>
  <c r="C61" i="1"/>
  <c r="B61" i="1"/>
  <c r="C60" i="1"/>
  <c r="D60" i="1" s="1"/>
  <c r="C59" i="1"/>
  <c r="D59" i="1" s="1"/>
  <c r="C58" i="1"/>
  <c r="B58" i="1"/>
  <c r="C57" i="1"/>
  <c r="D57" i="1" s="1"/>
  <c r="C56" i="1"/>
  <c r="D56" i="1" s="1"/>
  <c r="C55" i="1"/>
  <c r="B55" i="1"/>
  <c r="D55" i="1" s="1"/>
  <c r="C54" i="1"/>
  <c r="B54" i="1"/>
  <c r="D54" i="1" s="1"/>
  <c r="C53" i="1"/>
  <c r="B53" i="1"/>
  <c r="D53" i="1" s="1"/>
  <c r="C52" i="1"/>
  <c r="B52" i="1"/>
  <c r="C51" i="1"/>
  <c r="D51" i="1" s="1"/>
  <c r="C50" i="1"/>
  <c r="B50" i="1"/>
  <c r="C49" i="1"/>
  <c r="D49" i="1" s="1"/>
  <c r="C48" i="1"/>
  <c r="D48" i="1" s="1"/>
  <c r="D47" i="1"/>
  <c r="C47" i="1"/>
  <c r="D46" i="1"/>
  <c r="C46" i="1"/>
  <c r="B46" i="1"/>
  <c r="C45" i="1"/>
  <c r="B45" i="1"/>
  <c r="D45" i="1" s="1"/>
  <c r="C44" i="1"/>
  <c r="B44" i="1"/>
  <c r="D44" i="1" s="1"/>
  <c r="C43" i="1"/>
  <c r="B43" i="1"/>
  <c r="D43" i="1" s="1"/>
  <c r="C42" i="1"/>
  <c r="B42" i="1"/>
  <c r="D42" i="1" s="1"/>
  <c r="C41" i="1"/>
  <c r="D41" i="1" s="1"/>
  <c r="C40" i="1"/>
  <c r="B40" i="1"/>
  <c r="C39" i="1"/>
  <c r="D39" i="1" s="1"/>
  <c r="C38" i="1"/>
  <c r="D38" i="1" s="1"/>
  <c r="B38" i="1"/>
  <c r="C37" i="1"/>
  <c r="D37" i="1" s="1"/>
  <c r="C36" i="1"/>
  <c r="D36" i="1" s="1"/>
  <c r="C35" i="1"/>
  <c r="D35" i="1" s="1"/>
  <c r="C34" i="1"/>
  <c r="B34" i="1"/>
  <c r="D34" i="1" s="1"/>
  <c r="C33" i="1"/>
  <c r="D33" i="1" s="1"/>
  <c r="C32" i="1"/>
  <c r="B32" i="1"/>
  <c r="C31" i="1"/>
  <c r="B31" i="1"/>
  <c r="C30" i="1"/>
  <c r="D30" i="1" s="1"/>
  <c r="C29" i="1"/>
  <c r="D29" i="1" s="1"/>
  <c r="D28" i="1"/>
  <c r="C28" i="1"/>
  <c r="D27" i="1"/>
  <c r="C27" i="1"/>
  <c r="C26" i="1"/>
  <c r="D26" i="1" s="1"/>
  <c r="C25" i="1"/>
  <c r="B25" i="1"/>
  <c r="D25" i="1" s="1"/>
  <c r="C24" i="1"/>
  <c r="B24" i="1"/>
  <c r="D24" i="1" s="1"/>
  <c r="C23" i="1"/>
  <c r="D23" i="1" s="1"/>
  <c r="C22" i="1"/>
  <c r="B22" i="1"/>
  <c r="C21" i="1"/>
  <c r="B21" i="1"/>
  <c r="C20" i="1"/>
  <c r="B20" i="1"/>
  <c r="C19" i="1"/>
  <c r="D19" i="1" s="1"/>
  <c r="B19" i="1"/>
  <c r="C18" i="1"/>
  <c r="B18" i="1"/>
  <c r="D18" i="1" s="1"/>
  <c r="C17" i="1"/>
  <c r="B17" i="1"/>
  <c r="D17" i="1" s="1"/>
  <c r="C16" i="1"/>
  <c r="D16" i="1" s="1"/>
  <c r="B16" i="1"/>
  <c r="D15" i="1"/>
  <c r="C15" i="1"/>
  <c r="D14" i="1"/>
  <c r="B14" i="1"/>
  <c r="C13" i="1"/>
  <c r="D13" i="1" s="1"/>
  <c r="B13" i="1"/>
  <c r="C12" i="1"/>
  <c r="D12" i="1" s="1"/>
  <c r="C11" i="1"/>
  <c r="B11" i="1"/>
  <c r="C10" i="1"/>
  <c r="D11" i="1" l="1"/>
  <c r="D10" i="1" s="1"/>
  <c r="D22" i="1"/>
  <c r="D32" i="1"/>
  <c r="D50" i="1"/>
  <c r="B10" i="1"/>
  <c r="D20" i="1"/>
  <c r="D40" i="1"/>
  <c r="D52" i="1"/>
  <c r="D66" i="1"/>
  <c r="D88" i="1"/>
  <c r="D21" i="1"/>
  <c r="D31" i="1"/>
  <c r="D58" i="1"/>
  <c r="D85" i="1"/>
</calcChain>
</file>

<file path=xl/sharedStrings.xml><?xml version="1.0" encoding="utf-8"?>
<sst xmlns="http://schemas.openxmlformats.org/spreadsheetml/2006/main" count="150" uniqueCount="103">
  <si>
    <t xml:space="preserve"> </t>
  </si>
  <si>
    <t>New Hampshire Department of Education</t>
  </si>
  <si>
    <t>Division of Learner Support</t>
  </si>
  <si>
    <t>Bureau of Career Development</t>
  </si>
  <si>
    <t>CTE Tuition and Transportation Distribution</t>
  </si>
  <si>
    <t>FY23 (School Year 2021-22)</t>
  </si>
  <si>
    <t>DISTRICT NAME</t>
  </si>
  <si>
    <t>TUITION PAYMENT</t>
  </si>
  <si>
    <t>TRANS PAYMENT</t>
  </si>
  <si>
    <t>TOTAL PAYMENT</t>
  </si>
  <si>
    <t>State Total</t>
  </si>
  <si>
    <t>Bath</t>
  </si>
  <si>
    <t>Bedford</t>
  </si>
  <si>
    <t>Benton</t>
  </si>
  <si>
    <t>Berlin</t>
  </si>
  <si>
    <t>Bow</t>
  </si>
  <si>
    <t>Claremont</t>
  </si>
  <si>
    <t>Colebrook</t>
  </si>
  <si>
    <t>Columbia</t>
  </si>
  <si>
    <t>Concord*</t>
  </si>
  <si>
    <t>Contoocook Valley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</si>
  <si>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</si>
  <si>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</si>
  <si>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</si>
  <si>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</si>
  <si>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</si>
  <si>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</si>
  <si>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</si>
  <si>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</si>
  <si>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</si>
  <si>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</si>
  <si>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</si>
  <si>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</si>
  <si>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</si>
  <si>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</si>
  <si>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Hollis-Brookline Cooperative</t>
  </si>
  <si>
    <t>Hooksett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</si>
  <si>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</si>
  <si>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</si>
  <si>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</si>
  <si>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</si>
  <si>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</si>
  <si>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</si>
  <si>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</si>
  <si>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</si>
  <si>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</si>
  <si>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Lempster</t>
  </si>
  <si>
    <t>Lincoln-Woodstock Cooperative</t>
  </si>
  <si>
    <t>Lisbon Regional</t>
  </si>
  <si>
    <t>Litchfield</t>
  </si>
  <si>
    <t>Littleton*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</si>
  <si>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</si>
  <si>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</si>
  <si>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</si>
  <si>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</si>
  <si>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</si>
  <si>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</si>
  <si>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</si>
  <si>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</si>
  <si>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</si>
  <si>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</si>
  <si>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Monroe Consol Schl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</si>
  <si>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</si>
  <si>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</si>
  <si>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</si>
  <si>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</si>
  <si>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</si>
  <si>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</si>
  <si>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</si>
  <si>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</si>
  <si>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</si>
  <si>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</si>
  <si>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</si>
  <si>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Pinkerton Academy</t>
  </si>
  <si>
    <t>Pittsburg</t>
  </si>
  <si>
    <t>Pittsfield</t>
  </si>
  <si>
    <t>Portsmouth</t>
  </si>
  <si>
    <t>Profile</t>
  </si>
  <si>
    <t>Prospect Mountain</t>
  </si>
  <si>
    <t>Raymond</t>
  </si>
  <si>
    <t xml:space="preserve">Rivendell </t>
  </si>
  <si>
    <t>Rochester</t>
  </si>
  <si>
    <t>Salem</t>
  </si>
  <si>
    <t>Sanborn Regional</t>
  </si>
  <si>
    <t xml:space="preserve">Shaker Regional (Belmont) </t>
  </si>
  <si>
    <t>Somersworth</t>
  </si>
  <si>
    <t>Souhegan Cooperative</t>
  </si>
  <si>
    <t>South Hampton</t>
  </si>
  <si>
    <t>Stewartstown</t>
  </si>
  <si>
    <t>Strafford</t>
  </si>
  <si>
    <t>Sunapee</t>
  </si>
  <si>
    <t>Timberlane Regional</t>
  </si>
  <si>
    <t>Warren</t>
  </si>
  <si>
    <t>White Mountains Regional*</t>
  </si>
  <si>
    <t>Wilton-Lyndeboro Cooperative</t>
  </si>
  <si>
    <t>Windham</t>
  </si>
  <si>
    <t>Winnacunnet Cooperative</t>
  </si>
  <si>
    <t>Winnisquam Regional</t>
  </si>
  <si>
    <t>Tuition &amp; Transportation  Alternative Education</t>
  </si>
  <si>
    <t>Interlakes</t>
  </si>
  <si>
    <t>Shaker Regional</t>
  </si>
  <si>
    <t>*Tuition Payment includes tuition differential</t>
  </si>
  <si>
    <t>EQUAL OPPORTUNITY EMPLOYER - EQUAL EDUCATION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</si>
</sst>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0" xfId="2" quotePrefix="1" applyFont="1" applyFill="1" applyAlignment="1">
      <alignment horizontal="right"/>
    </xf>
    <xf numFmtId="0" fontId="2" fillId="0" borderId="0" xfId="2"/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1" fontId="5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3" fillId="2" borderId="0" xfId="2" applyNumberFormat="1" applyFont="1" applyFill="1"/>
    <xf numFmtId="1" fontId="5" fillId="2" borderId="1" xfId="2" applyNumberFormat="1" applyFont="1" applyFill="1" applyBorder="1" applyAlignment="1">
      <alignment horizontal="left"/>
    </xf>
    <xf numFmtId="43" fontId="5" fillId="2" borderId="1" xfId="1" applyNumberFormat="1" applyFont="1" applyFill="1" applyBorder="1"/>
    <xf numFmtId="42" fontId="3" fillId="2" borderId="0" xfId="2" applyNumberFormat="1" applyFont="1" applyFill="1"/>
    <xf numFmtId="44" fontId="2" fillId="2" borderId="0" xfId="2" applyNumberFormat="1" applyFill="1"/>
    <xf numFmtId="43" fontId="2" fillId="2" borderId="0" xfId="2" applyNumberFormat="1" applyFill="1"/>
    <xf numFmtId="43" fontId="3" fillId="2" borderId="0" xfId="1" applyNumberFormat="1" applyFont="1" applyFill="1"/>
    <xf numFmtId="164" fontId="3" fillId="2" borderId="0" xfId="2" applyNumberFormat="1" applyFont="1" applyFill="1"/>
    <xf numFmtId="4" fontId="2" fillId="2" borderId="0" xfId="3" applyNumberFormat="1" applyFill="1" applyAlignment="1">
      <alignment horizontal="right"/>
    </xf>
    <xf numFmtId="44" fontId="3" fillId="2" borderId="0" xfId="1" applyFont="1" applyFill="1"/>
    <xf numFmtId="2" fontId="3" fillId="2" borderId="0" xfId="2" applyNumberFormat="1" applyFont="1" applyFill="1"/>
    <xf numFmtId="4" fontId="2" fillId="0" borderId="0" xfId="3" applyNumberFormat="1" applyAlignment="1">
      <alignment horizontal="right"/>
    </xf>
    <xf numFmtId="43" fontId="3" fillId="2" borderId="0" xfId="2" applyNumberFormat="1" applyFont="1" applyFill="1"/>
    <xf numFmtId="0" fontId="5" fillId="2" borderId="0" xfId="2" applyFont="1" applyFill="1" applyAlignment="1">
      <alignment horizontal="right"/>
    </xf>
    <xf numFmtId="43" fontId="3" fillId="2" borderId="0" xfId="2" applyNumberFormat="1" applyFont="1" applyFill="1" applyAlignment="1">
      <alignment horizontal="center"/>
    </xf>
    <xf numFmtId="44" fontId="5" fillId="2" borderId="0" xfId="1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2" xr:uid="{BCA0A78A-2A8B-4982-AA31-ECE6EE36FD82}"/>
    <cellStyle name="Normal 4" xfId="3" xr:uid="{FEEA2374-DFB1-4AE5-B1E5-BBDA26E10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CTA\BCD\Tuition%20&amp;%20Transportation%20(T&amp;T)\FY23%20(SY21-22)\TT23.xlsx" TargetMode="External"/><Relationship Id="rId1" Type="http://schemas.openxmlformats.org/officeDocument/2006/relationships/externalLinkPath" Target="T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T entry &amp; transportation"/>
      <sheetName val="ALT-ED"/>
      <sheetName val="T&amp;T Payment Checklist"/>
      <sheetName val="Differential"/>
      <sheetName val="CTE TRANS"/>
      <sheetName val="Payment T&amp;T LAWSON"/>
      <sheetName val="Payment Breakdowns"/>
      <sheetName val="VT Payment Breakdowns"/>
      <sheetName val="FY22 Est. to Fully Fund T&amp;T"/>
      <sheetName val="T&amp;T Report for Website"/>
      <sheetName val="T&amp;T Report for Admin Srvs"/>
      <sheetName val="T&amp;T Payment Summary"/>
      <sheetName val="Tuition Reimb. Rate Ave."/>
      <sheetName val="Sheet2"/>
    </sheetNames>
    <sheetDataSet>
      <sheetData sheetId="0">
        <row r="239">
          <cell r="P239">
            <v>0</v>
          </cell>
        </row>
        <row r="242">
          <cell r="P242">
            <v>0</v>
          </cell>
        </row>
      </sheetData>
      <sheetData sheetId="1"/>
      <sheetData sheetId="2"/>
      <sheetData sheetId="3"/>
      <sheetData sheetId="4">
        <row r="16">
          <cell r="AL16">
            <v>1224</v>
          </cell>
        </row>
        <row r="28">
          <cell r="AL28">
            <v>0</v>
          </cell>
        </row>
      </sheetData>
      <sheetData sheetId="5">
        <row r="2">
          <cell r="I2">
            <v>12868.37</v>
          </cell>
          <cell r="K2">
            <v>1539.52</v>
          </cell>
        </row>
        <row r="3">
          <cell r="K3">
            <v>16563</v>
          </cell>
        </row>
        <row r="4">
          <cell r="K4">
            <v>8773.6</v>
          </cell>
        </row>
        <row r="5">
          <cell r="I5">
            <v>3676.68</v>
          </cell>
          <cell r="K5">
            <v>456.96</v>
          </cell>
        </row>
        <row r="6">
          <cell r="I6">
            <v>74759.149999999994</v>
          </cell>
        </row>
        <row r="7">
          <cell r="K7">
            <v>15624</v>
          </cell>
        </row>
        <row r="8">
          <cell r="I8">
            <v>21447.34</v>
          </cell>
          <cell r="K8">
            <v>6898</v>
          </cell>
        </row>
        <row r="9">
          <cell r="I9">
            <v>25736.74</v>
          </cell>
          <cell r="K9">
            <v>1852.2</v>
          </cell>
        </row>
        <row r="10">
          <cell r="I10">
            <v>11030.03</v>
          </cell>
          <cell r="K10">
            <v>626.4</v>
          </cell>
        </row>
        <row r="11">
          <cell r="I11">
            <v>49635.13</v>
          </cell>
          <cell r="K11">
            <v>7389</v>
          </cell>
        </row>
        <row r="12">
          <cell r="I12">
            <v>1563812.74</v>
          </cell>
          <cell r="J12">
            <v>156386.53</v>
          </cell>
          <cell r="K12">
            <v>0</v>
          </cell>
        </row>
        <row r="13">
          <cell r="I13">
            <v>416077.9</v>
          </cell>
          <cell r="K13">
            <v>5040.8</v>
          </cell>
        </row>
        <row r="14">
          <cell r="I14">
            <v>34315.53</v>
          </cell>
          <cell r="K14">
            <v>1802.4</v>
          </cell>
        </row>
        <row r="15">
          <cell r="K15">
            <v>11740.8</v>
          </cell>
        </row>
        <row r="16">
          <cell r="I16">
            <v>932037.14</v>
          </cell>
        </row>
        <row r="17">
          <cell r="I17">
            <v>105398.37</v>
          </cell>
          <cell r="K17">
            <v>26953.200000000001</v>
          </cell>
        </row>
        <row r="18">
          <cell r="K18">
            <v>15860.1</v>
          </cell>
        </row>
        <row r="19">
          <cell r="K19">
            <v>6552.9</v>
          </cell>
        </row>
        <row r="20">
          <cell r="K20">
            <v>7991.2</v>
          </cell>
        </row>
        <row r="21">
          <cell r="K21">
            <v>25565</v>
          </cell>
        </row>
        <row r="22">
          <cell r="K22">
            <v>4169.2</v>
          </cell>
        </row>
        <row r="23">
          <cell r="I23">
            <v>271461.36</v>
          </cell>
          <cell r="K23">
            <v>0</v>
          </cell>
        </row>
        <row r="24">
          <cell r="I24">
            <v>113364.25</v>
          </cell>
          <cell r="K24">
            <v>13722.4</v>
          </cell>
        </row>
        <row r="25">
          <cell r="K25">
            <v>8661.7999999999993</v>
          </cell>
        </row>
        <row r="26">
          <cell r="I26">
            <v>11030.03</v>
          </cell>
          <cell r="K26">
            <v>771.54</v>
          </cell>
        </row>
        <row r="27">
          <cell r="K27">
            <v>8817.7000000000007</v>
          </cell>
        </row>
        <row r="29">
          <cell r="K29">
            <v>9410</v>
          </cell>
        </row>
        <row r="30">
          <cell r="I30">
            <v>553952.91</v>
          </cell>
          <cell r="K30">
            <v>2077</v>
          </cell>
        </row>
        <row r="31">
          <cell r="K31">
            <v>9986.7999999999993</v>
          </cell>
        </row>
        <row r="32">
          <cell r="I32">
            <v>34315.89</v>
          </cell>
          <cell r="K32">
            <v>4276.3999999999996</v>
          </cell>
        </row>
        <row r="33">
          <cell r="K33">
            <v>17709</v>
          </cell>
        </row>
        <row r="34">
          <cell r="I34">
            <v>0</v>
          </cell>
          <cell r="K34">
            <v>13050</v>
          </cell>
        </row>
        <row r="35">
          <cell r="I35">
            <v>242660.47</v>
          </cell>
          <cell r="K35">
            <v>5347.2</v>
          </cell>
        </row>
        <row r="36">
          <cell r="I36">
            <v>747590.96</v>
          </cell>
          <cell r="K36">
            <v>0</v>
          </cell>
          <cell r="L36">
            <v>0</v>
          </cell>
        </row>
        <row r="37">
          <cell r="I37">
            <v>178931.71</v>
          </cell>
          <cell r="K37">
            <v>8915.4</v>
          </cell>
        </row>
        <row r="38">
          <cell r="I38">
            <v>0</v>
          </cell>
          <cell r="K38">
            <v>998.25</v>
          </cell>
        </row>
        <row r="39">
          <cell r="K39">
            <v>1680</v>
          </cell>
        </row>
        <row r="40">
          <cell r="K40">
            <v>8797.7999999999993</v>
          </cell>
        </row>
        <row r="41">
          <cell r="K41">
            <v>6123.08</v>
          </cell>
          <cell r="L41">
            <v>0</v>
          </cell>
        </row>
        <row r="42">
          <cell r="I42">
            <v>194864.22</v>
          </cell>
          <cell r="J42">
            <v>24753.17</v>
          </cell>
          <cell r="K42">
            <v>5068</v>
          </cell>
        </row>
        <row r="43">
          <cell r="K43">
            <v>20738.7</v>
          </cell>
          <cell r="L43">
            <v>5250</v>
          </cell>
        </row>
        <row r="44">
          <cell r="I44">
            <v>22060.06</v>
          </cell>
          <cell r="K44">
            <v>0</v>
          </cell>
        </row>
        <row r="45">
          <cell r="I45">
            <v>674057.8</v>
          </cell>
          <cell r="K45">
            <v>0</v>
          </cell>
        </row>
        <row r="46">
          <cell r="I46">
            <v>48409.15</v>
          </cell>
          <cell r="K46">
            <v>1515</v>
          </cell>
        </row>
        <row r="47">
          <cell r="I47">
            <v>176480.47</v>
          </cell>
          <cell r="K47">
            <v>22290</v>
          </cell>
        </row>
        <row r="48">
          <cell r="K48">
            <v>18364.5</v>
          </cell>
        </row>
        <row r="49">
          <cell r="K49">
            <v>27509.1</v>
          </cell>
        </row>
        <row r="50">
          <cell r="I50">
            <v>28800.69</v>
          </cell>
          <cell r="K50">
            <v>12454</v>
          </cell>
        </row>
        <row r="51">
          <cell r="K51">
            <v>10085.700000000001</v>
          </cell>
        </row>
        <row r="52">
          <cell r="K52">
            <v>7604.4</v>
          </cell>
        </row>
        <row r="53">
          <cell r="I53">
            <v>2451.06</v>
          </cell>
          <cell r="K53">
            <v>0</v>
          </cell>
        </row>
        <row r="54">
          <cell r="K54">
            <v>6282</v>
          </cell>
        </row>
        <row r="55">
          <cell r="I55">
            <v>218149.9</v>
          </cell>
          <cell r="K55">
            <v>4222.2</v>
          </cell>
          <cell r="L55">
            <v>0</v>
          </cell>
        </row>
        <row r="56">
          <cell r="K56">
            <v>7160.4</v>
          </cell>
        </row>
        <row r="57">
          <cell r="K57">
            <v>14326.4</v>
          </cell>
        </row>
        <row r="58">
          <cell r="I58">
            <v>98045.01</v>
          </cell>
          <cell r="K58">
            <v>1750</v>
          </cell>
        </row>
        <row r="59">
          <cell r="K59">
            <v>8093.4</v>
          </cell>
        </row>
        <row r="61">
          <cell r="K61">
            <v>8024.1</v>
          </cell>
        </row>
        <row r="62">
          <cell r="K62">
            <v>22891.1</v>
          </cell>
        </row>
        <row r="63">
          <cell r="K63">
            <v>19351.2</v>
          </cell>
        </row>
        <row r="64">
          <cell r="I64">
            <v>0</v>
          </cell>
          <cell r="K64">
            <v>0</v>
          </cell>
        </row>
        <row r="65">
          <cell r="I65">
            <v>3676.68</v>
          </cell>
          <cell r="K65">
            <v>0</v>
          </cell>
        </row>
        <row r="66">
          <cell r="I66">
            <v>253691.05</v>
          </cell>
          <cell r="K66">
            <v>2365</v>
          </cell>
          <cell r="L66">
            <v>0</v>
          </cell>
        </row>
        <row r="67">
          <cell r="I67">
            <v>3676.68</v>
          </cell>
          <cell r="K67">
            <v>0</v>
          </cell>
        </row>
        <row r="68">
          <cell r="K68">
            <v>10575</v>
          </cell>
        </row>
        <row r="69">
          <cell r="K69">
            <v>2484</v>
          </cell>
        </row>
        <row r="70">
          <cell r="K70">
            <v>2261.6</v>
          </cell>
        </row>
        <row r="71">
          <cell r="K71">
            <v>12211.2</v>
          </cell>
        </row>
        <row r="72">
          <cell r="K72">
            <v>17664</v>
          </cell>
        </row>
        <row r="73">
          <cell r="I73">
            <v>0</v>
          </cell>
          <cell r="K73">
            <v>0</v>
          </cell>
        </row>
        <row r="74">
          <cell r="I74">
            <v>108461.77</v>
          </cell>
          <cell r="K74">
            <v>11685.6</v>
          </cell>
        </row>
        <row r="76">
          <cell r="I76">
            <v>697343.48</v>
          </cell>
          <cell r="K76">
            <v>4260</v>
          </cell>
        </row>
        <row r="77">
          <cell r="K77">
            <v>14669.4</v>
          </cell>
        </row>
        <row r="78">
          <cell r="I78">
            <v>75984.59</v>
          </cell>
          <cell r="K78">
            <v>4208.8</v>
          </cell>
        </row>
        <row r="79">
          <cell r="K79">
            <v>5010.7</v>
          </cell>
        </row>
        <row r="80">
          <cell r="K80">
            <v>0</v>
          </cell>
        </row>
        <row r="81"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K83">
            <v>1143.5999999999999</v>
          </cell>
        </row>
        <row r="84">
          <cell r="K84">
            <v>31835</v>
          </cell>
        </row>
        <row r="85">
          <cell r="I85">
            <v>12868.37</v>
          </cell>
          <cell r="K85">
            <v>1493.28</v>
          </cell>
        </row>
        <row r="86">
          <cell r="I86">
            <v>64341.85</v>
          </cell>
          <cell r="J86">
            <v>7872.2</v>
          </cell>
          <cell r="K86">
            <v>4342.8</v>
          </cell>
        </row>
        <row r="87">
          <cell r="K87">
            <v>51</v>
          </cell>
        </row>
        <row r="88">
          <cell r="K88">
            <v>21082</v>
          </cell>
        </row>
        <row r="89">
          <cell r="K89">
            <v>14276.5</v>
          </cell>
        </row>
        <row r="90">
          <cell r="I90">
            <v>36154.239999999998</v>
          </cell>
          <cell r="K90">
            <v>15802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6BBA-81E8-4502-8022-6AF5E1B45DDD}">
  <dimension ref="A1:I121"/>
  <sheetViews>
    <sheetView tabSelected="1" topLeftCell="A81" workbookViewId="0">
      <selection activeCell="F89" sqref="F89"/>
    </sheetView>
  </sheetViews>
  <sheetFormatPr defaultRowHeight="14.4" x14ac:dyDescent="0.3"/>
  <cols>
    <col min="1" max="1" width="36" bestFit="1" customWidth="1"/>
    <col min="2" max="2" width="15.88671875" bestFit="1" customWidth="1"/>
    <col min="3" max="3" width="15" bestFit="1" customWidth="1"/>
    <col min="4" max="4" width="14.88671875" bestFit="1" customWidth="1"/>
    <col min="5" max="5" width="9.5546875" bestFit="1" customWidth="1"/>
    <col min="6" max="6" width="14" bestFit="1" customWidth="1"/>
  </cols>
  <sheetData>
    <row r="1" spans="1:9" x14ac:dyDescent="0.3">
      <c r="A1" s="1"/>
      <c r="B1" s="1"/>
      <c r="C1" s="2" t="s">
        <v>0</v>
      </c>
      <c r="D1" s="3" t="s">
        <v>0</v>
      </c>
      <c r="E1" s="1"/>
      <c r="F1" s="4"/>
      <c r="G1" s="4"/>
      <c r="H1" s="4"/>
      <c r="I1" s="4"/>
    </row>
    <row r="2" spans="1:9" x14ac:dyDescent="0.3">
      <c r="A2" s="27" t="s">
        <v>1</v>
      </c>
      <c r="B2" s="27"/>
      <c r="C2" s="27"/>
      <c r="D2" s="27"/>
      <c r="E2" s="1"/>
      <c r="F2" s="4"/>
      <c r="G2" s="4"/>
      <c r="H2" s="4"/>
      <c r="I2" s="4"/>
    </row>
    <row r="3" spans="1:9" x14ac:dyDescent="0.3">
      <c r="A3" s="27" t="s">
        <v>2</v>
      </c>
      <c r="B3" s="27"/>
      <c r="C3" s="27"/>
      <c r="D3" s="27"/>
      <c r="E3" s="1"/>
      <c r="F3" s="4"/>
      <c r="G3" s="4"/>
      <c r="H3" s="4"/>
      <c r="I3" s="4"/>
    </row>
    <row r="4" spans="1:9" x14ac:dyDescent="0.3">
      <c r="A4" s="27" t="s">
        <v>3</v>
      </c>
      <c r="B4" s="27"/>
      <c r="C4" s="27"/>
      <c r="D4" s="27"/>
      <c r="E4" s="1"/>
      <c r="F4" s="4"/>
      <c r="G4" s="4"/>
      <c r="H4" s="4"/>
      <c r="I4" s="4"/>
    </row>
    <row r="5" spans="1:9" x14ac:dyDescent="0.3">
      <c r="A5" s="6"/>
      <c r="B5" s="6"/>
      <c r="C5" s="6"/>
      <c r="D5" s="6"/>
      <c r="E5" s="1"/>
      <c r="F5" s="4"/>
      <c r="G5" s="4"/>
      <c r="H5" s="4"/>
      <c r="I5" s="4"/>
    </row>
    <row r="6" spans="1:9" x14ac:dyDescent="0.3">
      <c r="A6" s="26" t="s">
        <v>4</v>
      </c>
      <c r="B6" s="26"/>
      <c r="C6" s="26"/>
      <c r="D6" s="26"/>
      <c r="E6" s="1"/>
      <c r="F6" s="4"/>
      <c r="G6" s="4"/>
      <c r="H6" s="4"/>
      <c r="I6" s="4"/>
    </row>
    <row r="7" spans="1:9" x14ac:dyDescent="0.3">
      <c r="A7" s="26" t="s">
        <v>5</v>
      </c>
      <c r="B7" s="26"/>
      <c r="C7" s="26"/>
      <c r="D7" s="26"/>
      <c r="E7" s="1"/>
      <c r="F7" s="4"/>
      <c r="G7" s="4"/>
      <c r="H7" s="4"/>
      <c r="I7" s="4"/>
    </row>
    <row r="8" spans="1:9" x14ac:dyDescent="0.3">
      <c r="A8" s="27"/>
      <c r="B8" s="27"/>
      <c r="C8" s="27"/>
      <c r="D8" s="27"/>
      <c r="E8" s="1"/>
      <c r="F8" s="4"/>
      <c r="G8" s="4"/>
      <c r="H8" s="4"/>
      <c r="I8" s="4"/>
    </row>
    <row r="9" spans="1:9" x14ac:dyDescent="0.3">
      <c r="A9" s="7" t="s">
        <v>6</v>
      </c>
      <c r="B9" s="8" t="s">
        <v>7</v>
      </c>
      <c r="C9" s="8" t="s">
        <v>8</v>
      </c>
      <c r="D9" s="8" t="s">
        <v>9</v>
      </c>
      <c r="E9" s="9"/>
      <c r="F9" s="4"/>
      <c r="G9" s="4"/>
      <c r="H9" s="4"/>
      <c r="I9" s="4"/>
    </row>
    <row r="10" spans="1:9" x14ac:dyDescent="0.3">
      <c r="A10" s="10" t="s">
        <v>10</v>
      </c>
      <c r="B10" s="11">
        <f>SUM(B11:B112)</f>
        <v>8317881.6699999962</v>
      </c>
      <c r="C10" s="11">
        <f>SUM(C11:C112)</f>
        <v>682118.33000000007</v>
      </c>
      <c r="D10" s="11">
        <f>SUM(D11:D112)</f>
        <v>8999999.9999999981</v>
      </c>
      <c r="E10" s="12"/>
      <c r="F10" s="13" t="s">
        <v>0</v>
      </c>
      <c r="G10" s="4"/>
      <c r="H10" s="14"/>
      <c r="I10" s="4"/>
    </row>
    <row r="11" spans="1:9" x14ac:dyDescent="0.3">
      <c r="A11" s="9" t="s">
        <v>11</v>
      </c>
      <c r="B11" s="15">
        <f>'[1]Payment T&amp;T LAWSON'!I2</f>
        <v>12868.37</v>
      </c>
      <c r="C11" s="15">
        <f>'[1]Payment T&amp;T LAWSON'!K2</f>
        <v>1539.52</v>
      </c>
      <c r="D11" s="15">
        <f>B11+C11</f>
        <v>14407.890000000001</v>
      </c>
      <c r="E11" s="16"/>
      <c r="F11" s="13" t="s">
        <v>0</v>
      </c>
      <c r="G11" s="13"/>
      <c r="H11" s="17"/>
      <c r="I11" s="13"/>
    </row>
    <row r="12" spans="1:9" x14ac:dyDescent="0.3">
      <c r="A12" s="9" t="s">
        <v>12</v>
      </c>
      <c r="B12" s="15">
        <v>0</v>
      </c>
      <c r="C12" s="15">
        <f>'[1]Payment T&amp;T LAWSON'!K3</f>
        <v>16563</v>
      </c>
      <c r="D12" s="15">
        <f>B12+C12</f>
        <v>16563</v>
      </c>
      <c r="E12" s="16"/>
      <c r="F12" s="13"/>
      <c r="G12" s="18"/>
      <c r="H12" s="17"/>
      <c r="I12" s="13"/>
    </row>
    <row r="13" spans="1:9" x14ac:dyDescent="0.3">
      <c r="A13" s="9" t="s">
        <v>13</v>
      </c>
      <c r="B13" s="15">
        <f>'[1]Payment T&amp;T LAWSON'!I5</f>
        <v>3676.68</v>
      </c>
      <c r="C13" s="15">
        <f>'[1]Payment T&amp;T LAWSON'!K5</f>
        <v>456.96</v>
      </c>
      <c r="D13" s="15">
        <f t="shared" ref="D13:D81" si="0">B13+C13</f>
        <v>4133.6399999999994</v>
      </c>
      <c r="E13" s="16"/>
      <c r="F13" s="13"/>
      <c r="G13" s="18"/>
      <c r="H13" s="17"/>
      <c r="I13" s="13"/>
    </row>
    <row r="14" spans="1:9" x14ac:dyDescent="0.3">
      <c r="A14" s="9" t="s">
        <v>14</v>
      </c>
      <c r="B14" s="15">
        <f>'[1]Payment T&amp;T LAWSON'!I6</f>
        <v>74759.149999999994</v>
      </c>
      <c r="C14" s="15">
        <v>0</v>
      </c>
      <c r="D14" s="15">
        <f t="shared" si="0"/>
        <v>74759.149999999994</v>
      </c>
      <c r="E14" s="16"/>
      <c r="F14" s="13"/>
      <c r="G14" s="13"/>
      <c r="H14" s="17"/>
      <c r="I14" s="13"/>
    </row>
    <row r="15" spans="1:9" x14ac:dyDescent="0.3">
      <c r="A15" s="9" t="s">
        <v>15</v>
      </c>
      <c r="B15" s="15">
        <v>0</v>
      </c>
      <c r="C15" s="15">
        <f>'[1]Payment T&amp;T LAWSON'!K7</f>
        <v>15624</v>
      </c>
      <c r="D15" s="15">
        <f t="shared" si="0"/>
        <v>15624</v>
      </c>
      <c r="E15" s="16"/>
      <c r="F15" s="13"/>
      <c r="G15" s="13"/>
      <c r="H15" s="17"/>
      <c r="I15" s="13"/>
    </row>
    <row r="16" spans="1:9" x14ac:dyDescent="0.3">
      <c r="A16" s="9" t="s">
        <v>16</v>
      </c>
      <c r="B16" s="15">
        <f>'[1]Payment T&amp;T LAWSON'!I8</f>
        <v>21447.34</v>
      </c>
      <c r="C16" s="15">
        <f>'[1]Payment T&amp;T LAWSON'!K8</f>
        <v>6898</v>
      </c>
      <c r="D16" s="15">
        <f t="shared" si="0"/>
        <v>28345.34</v>
      </c>
      <c r="E16" s="16"/>
      <c r="F16" s="13"/>
      <c r="G16" s="13"/>
      <c r="H16" s="17"/>
      <c r="I16" s="13"/>
    </row>
    <row r="17" spans="1:9" x14ac:dyDescent="0.3">
      <c r="A17" s="9" t="s">
        <v>17</v>
      </c>
      <c r="B17" s="15">
        <f>'[1]Payment T&amp;T LAWSON'!I9</f>
        <v>25736.74</v>
      </c>
      <c r="C17" s="15">
        <f>'[1]Payment T&amp;T LAWSON'!K9</f>
        <v>1852.2</v>
      </c>
      <c r="D17" s="15">
        <f t="shared" si="0"/>
        <v>27588.940000000002</v>
      </c>
      <c r="E17" s="16"/>
      <c r="F17" s="13"/>
      <c r="G17" s="13"/>
      <c r="H17" s="17"/>
      <c r="I17" s="13"/>
    </row>
    <row r="18" spans="1:9" x14ac:dyDescent="0.3">
      <c r="A18" s="9" t="s">
        <v>18</v>
      </c>
      <c r="B18" s="15">
        <f>'[1]Payment T&amp;T LAWSON'!I10</f>
        <v>11030.03</v>
      </c>
      <c r="C18" s="15">
        <f>'[1]Payment T&amp;T LAWSON'!K10</f>
        <v>626.4</v>
      </c>
      <c r="D18" s="15">
        <f t="shared" si="0"/>
        <v>11656.43</v>
      </c>
      <c r="E18" s="16"/>
      <c r="F18" s="13"/>
      <c r="G18" s="13"/>
      <c r="H18" s="17"/>
      <c r="I18" s="13"/>
    </row>
    <row r="19" spans="1:9" x14ac:dyDescent="0.3">
      <c r="A19" s="9" t="s">
        <v>19</v>
      </c>
      <c r="B19" s="15">
        <f>'[1]Payment T&amp;T LAWSON'!I12+'[1]Payment T&amp;T LAWSON'!J12</f>
        <v>1720199.27</v>
      </c>
      <c r="C19" s="15">
        <f>'[1]Payment T&amp;T LAWSON'!K12</f>
        <v>0</v>
      </c>
      <c r="D19" s="15">
        <f t="shared" si="0"/>
        <v>1720199.27</v>
      </c>
      <c r="E19" s="16"/>
      <c r="F19" s="13"/>
      <c r="G19" s="13"/>
      <c r="H19" s="17"/>
      <c r="I19" s="13"/>
    </row>
    <row r="20" spans="1:9" x14ac:dyDescent="0.3">
      <c r="A20" s="9" t="s">
        <v>20</v>
      </c>
      <c r="B20" s="15">
        <f>'[1]Payment T&amp;T LAWSON'!I11</f>
        <v>49635.13</v>
      </c>
      <c r="C20" s="15">
        <f>'[1]Payment T&amp;T LAWSON'!K11</f>
        <v>7389</v>
      </c>
      <c r="D20" s="15">
        <f t="shared" si="0"/>
        <v>57024.13</v>
      </c>
      <c r="E20" s="19"/>
      <c r="F20" s="13"/>
      <c r="G20" s="13"/>
      <c r="H20" s="17"/>
      <c r="I20" s="13"/>
    </row>
    <row r="21" spans="1:9" x14ac:dyDescent="0.3">
      <c r="A21" s="9" t="s">
        <v>21</v>
      </c>
      <c r="B21" s="15">
        <f>'[1]Payment T&amp;T LAWSON'!I13</f>
        <v>416077.9</v>
      </c>
      <c r="C21" s="15">
        <f>'[1]Payment T&amp;T LAWSON'!K13</f>
        <v>5040.8</v>
      </c>
      <c r="D21" s="15">
        <f t="shared" si="0"/>
        <v>421118.7</v>
      </c>
      <c r="E21" s="16"/>
      <c r="F21" s="13"/>
      <c r="G21" s="13"/>
      <c r="H21" s="17"/>
      <c r="I21" s="13"/>
    </row>
    <row r="22" spans="1:9" x14ac:dyDescent="0.3">
      <c r="A22" s="9" t="s">
        <v>22</v>
      </c>
      <c r="B22" s="15">
        <f>'[1]Payment T&amp;T LAWSON'!I14</f>
        <v>34315.53</v>
      </c>
      <c r="C22" s="15">
        <f>'[1]Payment T&amp;T LAWSON'!K14</f>
        <v>1802.4</v>
      </c>
      <c r="D22" s="15">
        <f t="shared" si="0"/>
        <v>36117.93</v>
      </c>
      <c r="E22" s="16"/>
      <c r="F22" s="13"/>
      <c r="G22" s="13"/>
      <c r="H22" s="17"/>
      <c r="I22" s="13"/>
    </row>
    <row r="23" spans="1:9" x14ac:dyDescent="0.3">
      <c r="A23" s="9" t="s">
        <v>23</v>
      </c>
      <c r="B23" s="15">
        <v>0</v>
      </c>
      <c r="C23" s="15">
        <f>'[1]Payment T&amp;T LAWSON'!K15</f>
        <v>11740.8</v>
      </c>
      <c r="D23" s="15">
        <f t="shared" si="0"/>
        <v>11740.8</v>
      </c>
      <c r="E23" s="16"/>
      <c r="F23" s="13"/>
      <c r="G23" s="13"/>
      <c r="H23" s="17"/>
      <c r="I23" s="13"/>
    </row>
    <row r="24" spans="1:9" x14ac:dyDescent="0.3">
      <c r="A24" s="9" t="s">
        <v>24</v>
      </c>
      <c r="B24" s="15">
        <f>'[1]Payment T&amp;T LAWSON'!I16</f>
        <v>932037.14</v>
      </c>
      <c r="C24" s="15">
        <f>'[1]CTE TRANS'!AL16</f>
        <v>1224</v>
      </c>
      <c r="D24" s="15">
        <f t="shared" si="0"/>
        <v>933261.14</v>
      </c>
      <c r="E24" s="16"/>
      <c r="F24" s="13"/>
      <c r="G24" s="13"/>
      <c r="H24" s="17"/>
      <c r="I24" s="13"/>
    </row>
    <row r="25" spans="1:9" x14ac:dyDescent="0.3">
      <c r="A25" s="9" t="s">
        <v>25</v>
      </c>
      <c r="B25" s="15">
        <f>'[1]Payment T&amp;T LAWSON'!I17</f>
        <v>105398.37</v>
      </c>
      <c r="C25" s="15">
        <f>'[1]Payment T&amp;T LAWSON'!K17</f>
        <v>26953.200000000001</v>
      </c>
      <c r="D25" s="15">
        <f t="shared" si="0"/>
        <v>132351.57</v>
      </c>
      <c r="E25" s="16"/>
      <c r="F25" s="13"/>
      <c r="G25" s="13"/>
      <c r="H25" s="20"/>
      <c r="I25" s="13"/>
    </row>
    <row r="26" spans="1:9" x14ac:dyDescent="0.3">
      <c r="A26" s="9" t="s">
        <v>26</v>
      </c>
      <c r="B26" s="15">
        <v>0</v>
      </c>
      <c r="C26" s="15">
        <f>'[1]Payment T&amp;T LAWSON'!K18</f>
        <v>15860.1</v>
      </c>
      <c r="D26" s="15">
        <f t="shared" si="0"/>
        <v>15860.1</v>
      </c>
      <c r="E26" s="16"/>
      <c r="F26" s="13"/>
      <c r="G26" s="13"/>
      <c r="H26" s="17"/>
      <c r="I26" s="13"/>
    </row>
    <row r="27" spans="1:9" x14ac:dyDescent="0.3">
      <c r="A27" s="9" t="s">
        <v>27</v>
      </c>
      <c r="B27" s="15">
        <v>0</v>
      </c>
      <c r="C27" s="15">
        <f>'[1]Payment T&amp;T LAWSON'!K19</f>
        <v>6552.9</v>
      </c>
      <c r="D27" s="15">
        <f t="shared" si="0"/>
        <v>6552.9</v>
      </c>
      <c r="E27" s="16"/>
      <c r="F27" s="13"/>
      <c r="G27" s="13"/>
      <c r="H27" s="17"/>
      <c r="I27" s="13"/>
    </row>
    <row r="28" spans="1:9" x14ac:dyDescent="0.3">
      <c r="A28" s="9" t="s">
        <v>28</v>
      </c>
      <c r="B28" s="15">
        <v>0</v>
      </c>
      <c r="C28" s="15">
        <f>'[1]Payment T&amp;T LAWSON'!K20</f>
        <v>7991.2</v>
      </c>
      <c r="D28" s="15">
        <f t="shared" si="0"/>
        <v>7991.2</v>
      </c>
      <c r="E28" s="16"/>
      <c r="F28" s="13"/>
      <c r="G28" s="13"/>
      <c r="H28" s="17"/>
      <c r="I28" s="13"/>
    </row>
    <row r="29" spans="1:9" x14ac:dyDescent="0.3">
      <c r="A29" s="9" t="s">
        <v>29</v>
      </c>
      <c r="B29" s="15">
        <v>0</v>
      </c>
      <c r="C29" s="15">
        <f>'[1]Payment T&amp;T LAWSON'!K21</f>
        <v>25565</v>
      </c>
      <c r="D29" s="15">
        <f t="shared" si="0"/>
        <v>25565</v>
      </c>
      <c r="E29" s="16"/>
      <c r="F29" s="13"/>
      <c r="G29" s="13"/>
      <c r="H29" s="17"/>
      <c r="I29" s="13"/>
    </row>
    <row r="30" spans="1:9" x14ac:dyDescent="0.3">
      <c r="A30" s="9" t="s">
        <v>30</v>
      </c>
      <c r="B30" s="15">
        <v>0</v>
      </c>
      <c r="C30" s="15">
        <f>'[1]Payment T&amp;T LAWSON'!K22</f>
        <v>4169.2</v>
      </c>
      <c r="D30" s="15">
        <f t="shared" si="0"/>
        <v>4169.2</v>
      </c>
      <c r="E30" s="16"/>
      <c r="F30" s="13"/>
      <c r="G30" s="13"/>
      <c r="H30" s="17"/>
      <c r="I30" s="13"/>
    </row>
    <row r="31" spans="1:9" x14ac:dyDescent="0.3">
      <c r="A31" s="9" t="s">
        <v>31</v>
      </c>
      <c r="B31" s="15">
        <f>'[1]Payment T&amp;T LAWSON'!I23</f>
        <v>271461.36</v>
      </c>
      <c r="C31" s="15">
        <f>'[1]Payment T&amp;T LAWSON'!K23</f>
        <v>0</v>
      </c>
      <c r="D31" s="15">
        <f t="shared" si="0"/>
        <v>271461.36</v>
      </c>
      <c r="E31" s="16"/>
      <c r="F31" s="13"/>
      <c r="G31" s="13"/>
      <c r="H31" s="17"/>
      <c r="I31" s="13"/>
    </row>
    <row r="32" spans="1:9" x14ac:dyDescent="0.3">
      <c r="A32" s="9" t="s">
        <v>32</v>
      </c>
      <c r="B32" s="15">
        <f>'[1]Payment T&amp;T LAWSON'!I24</f>
        <v>113364.25</v>
      </c>
      <c r="C32" s="15">
        <f>'[1]Payment T&amp;T LAWSON'!K24</f>
        <v>13722.4</v>
      </c>
      <c r="D32" s="15">
        <f t="shared" si="0"/>
        <v>127086.65</v>
      </c>
      <c r="E32" s="16"/>
      <c r="F32" s="13"/>
      <c r="G32" s="13"/>
      <c r="H32" s="17"/>
      <c r="I32" s="13"/>
    </row>
    <row r="33" spans="1:9" x14ac:dyDescent="0.3">
      <c r="A33" s="9" t="s">
        <v>33</v>
      </c>
      <c r="B33" s="15">
        <v>0</v>
      </c>
      <c r="C33" s="15">
        <f>'[1]Payment T&amp;T LAWSON'!K25</f>
        <v>8661.7999999999993</v>
      </c>
      <c r="D33" s="15">
        <f t="shared" si="0"/>
        <v>8661.7999999999993</v>
      </c>
      <c r="E33" s="16"/>
      <c r="F33" s="13"/>
      <c r="G33" s="13"/>
      <c r="H33" s="17"/>
      <c r="I33" s="13"/>
    </row>
    <row r="34" spans="1:9" x14ac:dyDescent="0.3">
      <c r="A34" s="9" t="s">
        <v>34</v>
      </c>
      <c r="B34" s="15">
        <f>'[1]Payment T&amp;T LAWSON'!I26</f>
        <v>11030.03</v>
      </c>
      <c r="C34" s="15">
        <f>'[1]Payment T&amp;T LAWSON'!K26</f>
        <v>771.54</v>
      </c>
      <c r="D34" s="15">
        <f t="shared" si="0"/>
        <v>11801.57</v>
      </c>
      <c r="E34" s="16"/>
      <c r="F34" s="13"/>
      <c r="G34" s="13"/>
      <c r="H34" s="17"/>
      <c r="I34" s="13"/>
    </row>
    <row r="35" spans="1:9" x14ac:dyDescent="0.3">
      <c r="A35" s="9" t="s">
        <v>35</v>
      </c>
      <c r="B35" s="15">
        <v>0</v>
      </c>
      <c r="C35" s="15">
        <f>'[1]Payment T&amp;T LAWSON'!K27</f>
        <v>8817.7000000000007</v>
      </c>
      <c r="D35" s="15">
        <f t="shared" si="0"/>
        <v>8817.7000000000007</v>
      </c>
      <c r="E35" s="16"/>
      <c r="F35" s="13"/>
      <c r="G35" s="13"/>
      <c r="H35" s="17"/>
      <c r="I35" s="13"/>
    </row>
    <row r="36" spans="1:9" x14ac:dyDescent="0.3">
      <c r="A36" s="9" t="s">
        <v>36</v>
      </c>
      <c r="B36" s="15">
        <v>0</v>
      </c>
      <c r="C36" s="15">
        <f>'[1]CTE TRANS'!AL28</f>
        <v>0</v>
      </c>
      <c r="D36" s="15">
        <f t="shared" si="0"/>
        <v>0</v>
      </c>
      <c r="E36" s="16"/>
      <c r="F36" s="13"/>
      <c r="G36" s="13"/>
      <c r="H36" s="17"/>
      <c r="I36" s="13"/>
    </row>
    <row r="37" spans="1:9" x14ac:dyDescent="0.3">
      <c r="A37" s="9" t="s">
        <v>37</v>
      </c>
      <c r="B37" s="15">
        <v>0</v>
      </c>
      <c r="C37" s="15">
        <f>'[1]Payment T&amp;T LAWSON'!K29</f>
        <v>9410</v>
      </c>
      <c r="D37" s="15">
        <f t="shared" si="0"/>
        <v>9410</v>
      </c>
      <c r="E37" s="16"/>
      <c r="F37" s="13"/>
      <c r="G37" s="13"/>
      <c r="H37" s="17"/>
      <c r="I37" s="13"/>
    </row>
    <row r="38" spans="1:9" x14ac:dyDescent="0.3">
      <c r="A38" s="9" t="s">
        <v>38</v>
      </c>
      <c r="B38" s="15">
        <f>'[1]Payment T&amp;T LAWSON'!I30</f>
        <v>553952.91</v>
      </c>
      <c r="C38" s="15">
        <f>'[1]Payment T&amp;T LAWSON'!K30</f>
        <v>2077</v>
      </c>
      <c r="D38" s="15">
        <f t="shared" si="0"/>
        <v>556029.91</v>
      </c>
      <c r="E38" s="16"/>
      <c r="F38" s="13"/>
      <c r="G38" s="13"/>
      <c r="H38" s="17"/>
      <c r="I38" s="13"/>
    </row>
    <row r="39" spans="1:9" x14ac:dyDescent="0.3">
      <c r="A39" s="9" t="s">
        <v>39</v>
      </c>
      <c r="B39" s="15">
        <v>0</v>
      </c>
      <c r="C39" s="15">
        <f>'[1]Payment T&amp;T LAWSON'!K31</f>
        <v>9986.7999999999993</v>
      </c>
      <c r="D39" s="15">
        <f t="shared" si="0"/>
        <v>9986.7999999999993</v>
      </c>
      <c r="E39" s="16"/>
      <c r="F39" s="13"/>
      <c r="G39" s="13"/>
      <c r="H39" s="17"/>
      <c r="I39" s="13"/>
    </row>
    <row r="40" spans="1:9" x14ac:dyDescent="0.3">
      <c r="A40" s="9" t="s">
        <v>40</v>
      </c>
      <c r="B40" s="15">
        <f>'[1]Payment T&amp;T LAWSON'!I32</f>
        <v>34315.89</v>
      </c>
      <c r="C40" s="15">
        <f>'[1]Payment T&amp;T LAWSON'!K32</f>
        <v>4276.3999999999996</v>
      </c>
      <c r="D40" s="15">
        <f t="shared" si="0"/>
        <v>38592.29</v>
      </c>
      <c r="E40" s="16"/>
      <c r="F40" s="13"/>
      <c r="G40" s="13"/>
      <c r="H40" s="17"/>
      <c r="I40" s="13"/>
    </row>
    <row r="41" spans="1:9" x14ac:dyDescent="0.3">
      <c r="A41" s="9" t="s">
        <v>41</v>
      </c>
      <c r="B41" s="15">
        <v>0</v>
      </c>
      <c r="C41" s="15">
        <f>'[1]Payment T&amp;T LAWSON'!K33</f>
        <v>17709</v>
      </c>
      <c r="D41" s="15">
        <f t="shared" si="0"/>
        <v>17709</v>
      </c>
      <c r="E41" s="16"/>
      <c r="F41" s="13"/>
      <c r="G41" s="13"/>
      <c r="H41" s="17"/>
      <c r="I41" s="13"/>
    </row>
    <row r="42" spans="1:9" x14ac:dyDescent="0.3">
      <c r="A42" s="9" t="s">
        <v>42</v>
      </c>
      <c r="B42" s="15">
        <f>'[1]Payment T&amp;T LAWSON'!I34</f>
        <v>0</v>
      </c>
      <c r="C42" s="15">
        <f>'[1]Payment T&amp;T LAWSON'!K34</f>
        <v>13050</v>
      </c>
      <c r="D42" s="15">
        <f t="shared" si="0"/>
        <v>13050</v>
      </c>
      <c r="E42" s="16"/>
      <c r="F42" s="13"/>
      <c r="G42" s="13"/>
      <c r="H42" s="17"/>
      <c r="I42" s="13"/>
    </row>
    <row r="43" spans="1:9" x14ac:dyDescent="0.3">
      <c r="A43" s="9" t="s">
        <v>43</v>
      </c>
      <c r="B43" s="15">
        <f>'[1]Payment T&amp;T LAWSON'!I35</f>
        <v>242660.47</v>
      </c>
      <c r="C43" s="15">
        <f>'[1]Payment T&amp;T LAWSON'!K35</f>
        <v>5347.2</v>
      </c>
      <c r="D43" s="15">
        <f t="shared" si="0"/>
        <v>248007.67</v>
      </c>
      <c r="E43" s="16"/>
      <c r="F43" s="13"/>
      <c r="G43" s="13"/>
      <c r="H43" s="20"/>
      <c r="I43" s="13"/>
    </row>
    <row r="44" spans="1:9" x14ac:dyDescent="0.3">
      <c r="A44" s="9" t="s">
        <v>44</v>
      </c>
      <c r="B44" s="15">
        <f>'[1]Payment T&amp;T LAWSON'!I36</f>
        <v>747590.96</v>
      </c>
      <c r="C44" s="15">
        <f>'[1]Payment T&amp;T LAWSON'!K36</f>
        <v>0</v>
      </c>
      <c r="D44" s="15">
        <f t="shared" si="0"/>
        <v>747590.96</v>
      </c>
      <c r="E44" s="16" t="s">
        <v>0</v>
      </c>
      <c r="F44" s="13"/>
      <c r="G44" s="13"/>
      <c r="H44" s="20"/>
      <c r="I44" s="13"/>
    </row>
    <row r="45" spans="1:9" x14ac:dyDescent="0.3">
      <c r="A45" s="9" t="s">
        <v>45</v>
      </c>
      <c r="B45" s="15">
        <f>'[1]Payment T&amp;T LAWSON'!I37</f>
        <v>178931.71</v>
      </c>
      <c r="C45" s="15">
        <f>'[1]Payment T&amp;T LAWSON'!K37</f>
        <v>8915.4</v>
      </c>
      <c r="D45" s="15">
        <f t="shared" si="0"/>
        <v>187847.11</v>
      </c>
      <c r="E45" s="19" t="s">
        <v>0</v>
      </c>
      <c r="F45" s="13"/>
      <c r="G45" s="13"/>
      <c r="H45" s="17"/>
      <c r="I45" s="13"/>
    </row>
    <row r="46" spans="1:9" x14ac:dyDescent="0.3">
      <c r="A46" s="9" t="s">
        <v>46</v>
      </c>
      <c r="B46" s="15">
        <f>'[1]Payment T&amp;T LAWSON'!I38</f>
        <v>0</v>
      </c>
      <c r="C46" s="15">
        <f>'[1]Payment T&amp;T LAWSON'!K38</f>
        <v>998.25</v>
      </c>
      <c r="D46" s="15">
        <f t="shared" si="0"/>
        <v>998.25</v>
      </c>
      <c r="E46" s="19"/>
      <c r="F46" s="13"/>
      <c r="G46" s="13"/>
      <c r="H46" s="17"/>
      <c r="I46" s="13"/>
    </row>
    <row r="47" spans="1:9" x14ac:dyDescent="0.3">
      <c r="A47" s="9" t="s">
        <v>47</v>
      </c>
      <c r="B47" s="15">
        <v>0</v>
      </c>
      <c r="C47" s="15">
        <f>'[1]Payment T&amp;T LAWSON'!K39</f>
        <v>1680</v>
      </c>
      <c r="D47" s="15">
        <f t="shared" si="0"/>
        <v>1680</v>
      </c>
      <c r="E47" s="19" t="s">
        <v>0</v>
      </c>
      <c r="F47" s="13"/>
      <c r="G47" s="13"/>
      <c r="H47" s="17"/>
      <c r="I47" s="13"/>
    </row>
    <row r="48" spans="1:9" x14ac:dyDescent="0.3">
      <c r="A48" s="9" t="s">
        <v>48</v>
      </c>
      <c r="B48" s="15">
        <v>0</v>
      </c>
      <c r="C48" s="15">
        <f>'[1]Payment T&amp;T LAWSON'!K40</f>
        <v>8797.7999999999993</v>
      </c>
      <c r="D48" s="15">
        <f t="shared" si="0"/>
        <v>8797.7999999999993</v>
      </c>
      <c r="E48" s="19" t="s">
        <v>0</v>
      </c>
      <c r="F48" s="13"/>
      <c r="G48" s="13"/>
      <c r="H48" s="17"/>
      <c r="I48" s="13"/>
    </row>
    <row r="49" spans="1:9" x14ac:dyDescent="0.3">
      <c r="A49" s="9" t="s">
        <v>49</v>
      </c>
      <c r="B49" s="15">
        <v>0</v>
      </c>
      <c r="C49" s="15">
        <f>'[1]Payment T&amp;T LAWSON'!K41</f>
        <v>6123.08</v>
      </c>
      <c r="D49" s="15">
        <f t="shared" si="0"/>
        <v>6123.08</v>
      </c>
      <c r="E49" s="19" t="s">
        <v>0</v>
      </c>
      <c r="F49" s="13"/>
      <c r="G49" s="13"/>
      <c r="H49" s="20"/>
      <c r="I49" s="13"/>
    </row>
    <row r="50" spans="1:9" x14ac:dyDescent="0.3">
      <c r="A50" s="9" t="s">
        <v>50</v>
      </c>
      <c r="B50" s="15">
        <f>'[1]Payment T&amp;T LAWSON'!I42+'[1]Payment T&amp;T LAWSON'!J42</f>
        <v>219617.39</v>
      </c>
      <c r="C50" s="15">
        <f>'[1]Payment T&amp;T LAWSON'!K42</f>
        <v>5068</v>
      </c>
      <c r="D50" s="15">
        <f t="shared" si="0"/>
        <v>224685.39</v>
      </c>
      <c r="E50" s="19" t="s">
        <v>0</v>
      </c>
      <c r="F50" s="13"/>
      <c r="G50" s="13"/>
      <c r="H50" s="20"/>
      <c r="I50" s="13"/>
    </row>
    <row r="51" spans="1:9" x14ac:dyDescent="0.3">
      <c r="A51" s="9" t="s">
        <v>51</v>
      </c>
      <c r="B51" s="15">
        <v>0</v>
      </c>
      <c r="C51" s="15">
        <f>'[1]Payment T&amp;T LAWSON'!K43</f>
        <v>20738.7</v>
      </c>
      <c r="D51" s="15">
        <f t="shared" si="0"/>
        <v>20738.7</v>
      </c>
      <c r="E51" s="19"/>
      <c r="F51" s="13"/>
      <c r="G51" s="13"/>
    </row>
    <row r="52" spans="1:9" x14ac:dyDescent="0.3">
      <c r="A52" s="9" t="s">
        <v>52</v>
      </c>
      <c r="B52" s="15">
        <f>'[1]Payment T&amp;T LAWSON'!I44</f>
        <v>22060.06</v>
      </c>
      <c r="C52" s="15">
        <f>'[1]Payment T&amp;T LAWSON'!K44</f>
        <v>0</v>
      </c>
      <c r="D52" s="15">
        <f t="shared" si="0"/>
        <v>22060.06</v>
      </c>
      <c r="E52" s="19"/>
      <c r="F52" s="13"/>
      <c r="G52" s="13"/>
    </row>
    <row r="53" spans="1:9" x14ac:dyDescent="0.3">
      <c r="A53" s="9" t="s">
        <v>53</v>
      </c>
      <c r="B53" s="15">
        <f>'[1]Payment T&amp;T LAWSON'!I45</f>
        <v>674057.8</v>
      </c>
      <c r="C53" s="15">
        <f>'[1]Payment T&amp;T LAWSON'!K45</f>
        <v>0</v>
      </c>
      <c r="D53" s="15">
        <f t="shared" si="0"/>
        <v>674057.8</v>
      </c>
      <c r="E53" s="19" t="s">
        <v>0</v>
      </c>
      <c r="F53" s="13"/>
      <c r="G53" s="13"/>
    </row>
    <row r="54" spans="1:9" x14ac:dyDescent="0.3">
      <c r="A54" s="9" t="s">
        <v>54</v>
      </c>
      <c r="B54" s="15">
        <f>'[1]Payment T&amp;T LAWSON'!I46</f>
        <v>48409.15</v>
      </c>
      <c r="C54" s="15">
        <f>'[1]Payment T&amp;T LAWSON'!K46</f>
        <v>1515</v>
      </c>
      <c r="D54" s="15">
        <f t="shared" si="0"/>
        <v>49924.15</v>
      </c>
      <c r="E54" s="19" t="s">
        <v>0</v>
      </c>
      <c r="F54" s="13"/>
      <c r="G54" s="13"/>
    </row>
    <row r="55" spans="1:9" x14ac:dyDescent="0.3">
      <c r="A55" s="9" t="s">
        <v>55</v>
      </c>
      <c r="B55" s="15">
        <f>'[1]Payment T&amp;T LAWSON'!I47</f>
        <v>176480.47</v>
      </c>
      <c r="C55" s="15">
        <f>'[1]Payment T&amp;T LAWSON'!K47</f>
        <v>22290</v>
      </c>
      <c r="D55" s="15">
        <f t="shared" si="0"/>
        <v>198770.47</v>
      </c>
      <c r="E55" s="19" t="s">
        <v>0</v>
      </c>
      <c r="F55" s="13"/>
      <c r="G55" s="13"/>
    </row>
    <row r="56" spans="1:9" x14ac:dyDescent="0.3">
      <c r="A56" s="9" t="s">
        <v>56</v>
      </c>
      <c r="B56" s="15">
        <v>0</v>
      </c>
      <c r="C56" s="15">
        <f>'[1]Payment T&amp;T LAWSON'!K48</f>
        <v>18364.5</v>
      </c>
      <c r="D56" s="15">
        <f t="shared" si="0"/>
        <v>18364.5</v>
      </c>
      <c r="E56" s="19" t="s">
        <v>0</v>
      </c>
      <c r="F56" s="13"/>
      <c r="G56" s="13"/>
    </row>
    <row r="57" spans="1:9" x14ac:dyDescent="0.3">
      <c r="A57" s="9" t="s">
        <v>57</v>
      </c>
      <c r="B57" s="15">
        <v>0</v>
      </c>
      <c r="C57" s="15">
        <f>'[1]Payment T&amp;T LAWSON'!K49</f>
        <v>27509.1</v>
      </c>
      <c r="D57" s="15">
        <f t="shared" si="0"/>
        <v>27509.1</v>
      </c>
      <c r="E57" s="19" t="s">
        <v>0</v>
      </c>
      <c r="F57" s="13"/>
      <c r="G57" s="13"/>
    </row>
    <row r="58" spans="1:9" x14ac:dyDescent="0.3">
      <c r="A58" s="9" t="s">
        <v>58</v>
      </c>
      <c r="B58" s="15">
        <f>'[1]Payment T&amp;T LAWSON'!I50</f>
        <v>28800.69</v>
      </c>
      <c r="C58" s="15">
        <f>'[1]Payment T&amp;T LAWSON'!K50</f>
        <v>12454</v>
      </c>
      <c r="D58" s="15">
        <f t="shared" si="0"/>
        <v>41254.69</v>
      </c>
      <c r="E58" s="19" t="s">
        <v>0</v>
      </c>
      <c r="F58" s="13"/>
      <c r="G58" s="13"/>
    </row>
    <row r="59" spans="1:9" x14ac:dyDescent="0.3">
      <c r="A59" s="9" t="s">
        <v>59</v>
      </c>
      <c r="B59" s="15">
        <v>0</v>
      </c>
      <c r="C59" s="15">
        <f>'[1]Payment T&amp;T LAWSON'!K51</f>
        <v>10085.700000000001</v>
      </c>
      <c r="D59" s="15">
        <f t="shared" si="0"/>
        <v>10085.700000000001</v>
      </c>
      <c r="E59" s="19" t="s">
        <v>0</v>
      </c>
      <c r="F59" s="4"/>
      <c r="G59" s="4"/>
    </row>
    <row r="60" spans="1:9" x14ac:dyDescent="0.3">
      <c r="A60" s="9" t="s">
        <v>60</v>
      </c>
      <c r="B60" s="15">
        <v>0</v>
      </c>
      <c r="C60" s="15">
        <f>'[1]Payment T&amp;T LAWSON'!K52</f>
        <v>7604.4</v>
      </c>
      <c r="D60" s="15">
        <f t="shared" si="0"/>
        <v>7604.4</v>
      </c>
      <c r="E60" s="19" t="s">
        <v>0</v>
      </c>
      <c r="F60" s="4"/>
      <c r="G60" s="4"/>
    </row>
    <row r="61" spans="1:9" x14ac:dyDescent="0.3">
      <c r="A61" s="9" t="s">
        <v>61</v>
      </c>
      <c r="B61" s="15">
        <f>'[1]Payment T&amp;T LAWSON'!I53</f>
        <v>2451.06</v>
      </c>
      <c r="C61" s="15">
        <f>'[1]Payment T&amp;T LAWSON'!K53</f>
        <v>0</v>
      </c>
      <c r="D61" s="15">
        <f t="shared" si="0"/>
        <v>2451.06</v>
      </c>
      <c r="E61" s="19"/>
      <c r="F61" s="4"/>
      <c r="G61" s="4"/>
    </row>
    <row r="62" spans="1:9" x14ac:dyDescent="0.3">
      <c r="A62" s="9" t="s">
        <v>62</v>
      </c>
      <c r="B62" s="15">
        <v>0</v>
      </c>
      <c r="C62" s="15">
        <f>'[1]Payment T&amp;T LAWSON'!K54</f>
        <v>6282</v>
      </c>
      <c r="D62" s="15">
        <f t="shared" si="0"/>
        <v>6282</v>
      </c>
      <c r="E62" s="19" t="s">
        <v>0</v>
      </c>
      <c r="F62" s="4"/>
      <c r="G62" s="4"/>
    </row>
    <row r="63" spans="1:9" x14ac:dyDescent="0.3">
      <c r="A63" s="9" t="s">
        <v>63</v>
      </c>
      <c r="B63" s="15">
        <f>'[1]Payment T&amp;T LAWSON'!I55</f>
        <v>218149.9</v>
      </c>
      <c r="C63" s="15">
        <f>'[1]Payment T&amp;T LAWSON'!K55</f>
        <v>4222.2</v>
      </c>
      <c r="D63" s="15">
        <f t="shared" si="0"/>
        <v>222372.1</v>
      </c>
      <c r="E63" s="19" t="s">
        <v>0</v>
      </c>
      <c r="F63" s="4"/>
      <c r="G63" s="4"/>
    </row>
    <row r="64" spans="1:9" x14ac:dyDescent="0.3">
      <c r="A64" s="9" t="s">
        <v>64</v>
      </c>
      <c r="B64" s="15">
        <v>0</v>
      </c>
      <c r="C64" s="15">
        <f>'[1]Payment T&amp;T LAWSON'!K56</f>
        <v>7160.4</v>
      </c>
      <c r="D64" s="15">
        <f t="shared" si="0"/>
        <v>7160.4</v>
      </c>
      <c r="E64" s="19"/>
      <c r="F64" s="4"/>
      <c r="G64" s="4"/>
    </row>
    <row r="65" spans="1:7" x14ac:dyDescent="0.3">
      <c r="A65" s="9" t="s">
        <v>65</v>
      </c>
      <c r="B65" s="15">
        <v>0</v>
      </c>
      <c r="C65" s="15">
        <f>'[1]Payment T&amp;T LAWSON'!K57</f>
        <v>14326.4</v>
      </c>
      <c r="D65" s="15">
        <f t="shared" si="0"/>
        <v>14326.4</v>
      </c>
      <c r="E65" s="19"/>
      <c r="F65" s="4"/>
      <c r="G65" s="4"/>
    </row>
    <row r="66" spans="1:7" x14ac:dyDescent="0.3">
      <c r="A66" s="9" t="s">
        <v>66</v>
      </c>
      <c r="B66" s="15">
        <f>'[1]Payment T&amp;T LAWSON'!I58</f>
        <v>98045.01</v>
      </c>
      <c r="C66" s="15">
        <f>'[1]Payment T&amp;T LAWSON'!K58</f>
        <v>1750</v>
      </c>
      <c r="D66" s="15">
        <f t="shared" si="0"/>
        <v>99795.01</v>
      </c>
      <c r="E66" s="19"/>
      <c r="F66" s="4"/>
      <c r="G66" s="4"/>
    </row>
    <row r="67" spans="1:7" x14ac:dyDescent="0.3">
      <c r="A67" s="9" t="s">
        <v>67</v>
      </c>
      <c r="B67" s="15">
        <v>0</v>
      </c>
      <c r="C67" s="15">
        <f>'[1]Payment T&amp;T LAWSON'!K59</f>
        <v>8093.4</v>
      </c>
      <c r="D67" s="15">
        <f t="shared" si="0"/>
        <v>8093.4</v>
      </c>
      <c r="E67" s="19"/>
      <c r="F67" s="4"/>
      <c r="G67" s="4"/>
    </row>
    <row r="68" spans="1:7" x14ac:dyDescent="0.3">
      <c r="A68" s="9" t="s">
        <v>68</v>
      </c>
      <c r="B68" s="15">
        <v>0</v>
      </c>
      <c r="C68" s="15">
        <f>'[1]Payment T&amp;T LAWSON'!K61</f>
        <v>8024.1</v>
      </c>
      <c r="D68" s="15">
        <f t="shared" si="0"/>
        <v>8024.1</v>
      </c>
      <c r="E68" s="19"/>
    </row>
    <row r="69" spans="1:7" x14ac:dyDescent="0.3">
      <c r="A69" s="9" t="s">
        <v>69</v>
      </c>
      <c r="B69" s="15">
        <v>0</v>
      </c>
      <c r="C69" s="15">
        <f>'[1]Payment T&amp;T LAWSON'!K62</f>
        <v>22891.1</v>
      </c>
      <c r="D69" s="15">
        <f t="shared" si="0"/>
        <v>22891.1</v>
      </c>
      <c r="E69" s="19"/>
    </row>
    <row r="70" spans="1:7" x14ac:dyDescent="0.3">
      <c r="A70" s="9" t="s">
        <v>70</v>
      </c>
      <c r="B70" s="15"/>
      <c r="C70" s="15">
        <f>'[1]Payment T&amp;T LAWSON'!K63</f>
        <v>19351.2</v>
      </c>
      <c r="D70" s="15">
        <f t="shared" si="0"/>
        <v>19351.2</v>
      </c>
      <c r="E70" s="19"/>
    </row>
    <row r="71" spans="1:7" x14ac:dyDescent="0.3">
      <c r="A71" s="9" t="s">
        <v>71</v>
      </c>
      <c r="B71" s="15">
        <f>'[1]Payment T&amp;T LAWSON'!I64</f>
        <v>0</v>
      </c>
      <c r="C71" s="15">
        <f>'[1]Payment T&amp;T LAWSON'!K64</f>
        <v>0</v>
      </c>
      <c r="D71" s="15">
        <f t="shared" si="0"/>
        <v>0</v>
      </c>
      <c r="E71" s="19"/>
    </row>
    <row r="72" spans="1:7" x14ac:dyDescent="0.3">
      <c r="A72" s="9" t="s">
        <v>72</v>
      </c>
      <c r="B72" s="15">
        <f>'[1]Payment T&amp;T LAWSON'!I65</f>
        <v>3676.68</v>
      </c>
      <c r="C72" s="15">
        <f>'[1]Payment T&amp;T LAWSON'!K65</f>
        <v>0</v>
      </c>
      <c r="D72" s="15">
        <f t="shared" si="0"/>
        <v>3676.68</v>
      </c>
      <c r="E72" s="19"/>
    </row>
    <row r="73" spans="1:7" x14ac:dyDescent="0.3">
      <c r="A73" s="9" t="s">
        <v>73</v>
      </c>
      <c r="B73" s="15">
        <f>'[1]Payment T&amp;T LAWSON'!I66</f>
        <v>253691.05</v>
      </c>
      <c r="C73" s="15">
        <f>'[1]Payment T&amp;T LAWSON'!K66</f>
        <v>2365</v>
      </c>
      <c r="D73" s="15">
        <f t="shared" si="0"/>
        <v>256056.05</v>
      </c>
      <c r="E73" s="16" t="s">
        <v>0</v>
      </c>
    </row>
    <row r="74" spans="1:7" x14ac:dyDescent="0.3">
      <c r="A74" s="9" t="s">
        <v>74</v>
      </c>
      <c r="B74" s="15">
        <f>'[1]Payment T&amp;T LAWSON'!I67</f>
        <v>3676.68</v>
      </c>
      <c r="C74" s="15">
        <f>'[1]Payment T&amp;T LAWSON'!K67</f>
        <v>0</v>
      </c>
      <c r="D74" s="15">
        <f t="shared" si="0"/>
        <v>3676.68</v>
      </c>
      <c r="E74" s="19"/>
    </row>
    <row r="75" spans="1:7" x14ac:dyDescent="0.3">
      <c r="A75" s="9" t="s">
        <v>75</v>
      </c>
      <c r="B75" s="15">
        <v>0</v>
      </c>
      <c r="C75" s="15">
        <f>'[1]Payment T&amp;T LAWSON'!K68</f>
        <v>10575</v>
      </c>
      <c r="D75" s="15">
        <f t="shared" si="0"/>
        <v>10575</v>
      </c>
      <c r="E75" s="19"/>
    </row>
    <row r="76" spans="1:7" x14ac:dyDescent="0.3">
      <c r="A76" s="9" t="s">
        <v>76</v>
      </c>
      <c r="B76" s="15">
        <v>0</v>
      </c>
      <c r="C76" s="15">
        <f>'[1]Payment T&amp;T LAWSON'!K69</f>
        <v>2484</v>
      </c>
      <c r="D76" s="15">
        <f t="shared" si="0"/>
        <v>2484</v>
      </c>
      <c r="E76" s="19"/>
    </row>
    <row r="77" spans="1:7" x14ac:dyDescent="0.3">
      <c r="A77" s="9" t="s">
        <v>77</v>
      </c>
      <c r="B77" s="15">
        <v>0</v>
      </c>
      <c r="C77" s="15">
        <f>'[1]Payment T&amp;T LAWSON'!K70</f>
        <v>2261.6</v>
      </c>
      <c r="D77" s="15">
        <f t="shared" si="0"/>
        <v>2261.6</v>
      </c>
      <c r="E77" s="19"/>
    </row>
    <row r="78" spans="1:7" x14ac:dyDescent="0.3">
      <c r="A78" s="9" t="s">
        <v>78</v>
      </c>
      <c r="B78" s="15">
        <v>0</v>
      </c>
      <c r="C78" s="15">
        <f>'[1]Payment T&amp;T LAWSON'!K71</f>
        <v>12211.2</v>
      </c>
      <c r="D78" s="15">
        <f t="shared" si="0"/>
        <v>12211.2</v>
      </c>
      <c r="E78" s="1"/>
    </row>
    <row r="79" spans="1:7" x14ac:dyDescent="0.3">
      <c r="A79" s="9" t="s">
        <v>79</v>
      </c>
      <c r="B79" s="15">
        <v>0</v>
      </c>
      <c r="C79" s="15">
        <f>'[1]Payment T&amp;T LAWSON'!K72</f>
        <v>17664</v>
      </c>
      <c r="D79" s="15">
        <f t="shared" si="0"/>
        <v>17664</v>
      </c>
      <c r="E79" s="19"/>
    </row>
    <row r="80" spans="1:7" x14ac:dyDescent="0.3">
      <c r="A80" s="9" t="s">
        <v>80</v>
      </c>
      <c r="B80" s="15">
        <f>'[1]Payment T&amp;T LAWSON'!I73</f>
        <v>0</v>
      </c>
      <c r="C80" s="15">
        <f>'[1]Payment T&amp;T LAWSON'!K73</f>
        <v>0</v>
      </c>
      <c r="D80" s="15">
        <f t="shared" si="0"/>
        <v>0</v>
      </c>
      <c r="E80" s="19"/>
    </row>
    <row r="81" spans="1:5" x14ac:dyDescent="0.3">
      <c r="A81" s="9" t="s">
        <v>81</v>
      </c>
      <c r="B81" s="15">
        <f>'[1]Payment T&amp;T LAWSON'!I74</f>
        <v>108461.77</v>
      </c>
      <c r="C81" s="15">
        <f>'[1]Payment T&amp;T LAWSON'!K74</f>
        <v>11685.6</v>
      </c>
      <c r="D81" s="15">
        <f t="shared" si="0"/>
        <v>120147.37000000001</v>
      </c>
      <c r="E81" s="19"/>
    </row>
    <row r="82" spans="1:5" x14ac:dyDescent="0.3">
      <c r="A82" s="9" t="s">
        <v>82</v>
      </c>
      <c r="B82" s="15">
        <f>'[1]Payment T&amp;T LAWSON'!I76</f>
        <v>697343.48</v>
      </c>
      <c r="C82" s="15">
        <f>'[1]Payment T&amp;T LAWSON'!K76</f>
        <v>4260</v>
      </c>
      <c r="D82" s="15">
        <f t="shared" ref="D82:D97" si="1">B82+C82</f>
        <v>701603.48</v>
      </c>
      <c r="E82" s="19"/>
    </row>
    <row r="83" spans="1:5" x14ac:dyDescent="0.3">
      <c r="A83" s="9" t="s">
        <v>83</v>
      </c>
      <c r="B83" s="15">
        <v>0</v>
      </c>
      <c r="C83" s="15">
        <f>'[1]Payment T&amp;T LAWSON'!K77</f>
        <v>14669.4</v>
      </c>
      <c r="D83" s="15">
        <f t="shared" si="1"/>
        <v>14669.4</v>
      </c>
      <c r="E83" s="21" t="s">
        <v>0</v>
      </c>
    </row>
    <row r="84" spans="1:5" x14ac:dyDescent="0.3">
      <c r="A84" s="9" t="s">
        <v>84</v>
      </c>
      <c r="B84" s="15">
        <v>0</v>
      </c>
      <c r="C84" s="15">
        <f>'[1]Payment T&amp;T LAWSON'!K4</f>
        <v>8773.6</v>
      </c>
      <c r="D84" s="15">
        <f t="shared" si="1"/>
        <v>8773.6</v>
      </c>
      <c r="E84" s="16"/>
    </row>
    <row r="85" spans="1:5" x14ac:dyDescent="0.3">
      <c r="A85" s="9" t="s">
        <v>85</v>
      </c>
      <c r="B85" s="15">
        <f>'[1]Payment T&amp;T LAWSON'!I78</f>
        <v>75984.59</v>
      </c>
      <c r="C85" s="15">
        <f>'[1]Payment T&amp;T LAWSON'!K78</f>
        <v>4208.8</v>
      </c>
      <c r="D85" s="15">
        <f t="shared" si="1"/>
        <v>80193.39</v>
      </c>
      <c r="E85" s="16"/>
    </row>
    <row r="86" spans="1:5" x14ac:dyDescent="0.3">
      <c r="A86" s="9" t="s">
        <v>86</v>
      </c>
      <c r="B86" s="15">
        <v>0</v>
      </c>
      <c r="C86" s="15">
        <f>'[1]Payment T&amp;T LAWSON'!K79</f>
        <v>5010.7</v>
      </c>
      <c r="D86" s="15">
        <f t="shared" si="1"/>
        <v>5010.7</v>
      </c>
      <c r="E86" s="16"/>
    </row>
    <row r="87" spans="1:5" x14ac:dyDescent="0.3">
      <c r="A87" s="9" t="s">
        <v>87</v>
      </c>
      <c r="B87" s="15">
        <v>0</v>
      </c>
      <c r="C87" s="15">
        <f>'[1]Payment T&amp;T LAWSON'!K80</f>
        <v>0</v>
      </c>
      <c r="D87" s="15">
        <f t="shared" si="1"/>
        <v>0</v>
      </c>
      <c r="E87" s="16"/>
    </row>
    <row r="88" spans="1:5" x14ac:dyDescent="0.3">
      <c r="A88" s="9" t="s">
        <v>88</v>
      </c>
      <c r="B88" s="15">
        <f>'[1]Payment T&amp;T LAWSON'!I81</f>
        <v>0</v>
      </c>
      <c r="C88" s="15">
        <f>'[1]Payment T&amp;T LAWSON'!K81</f>
        <v>0</v>
      </c>
      <c r="D88" s="15">
        <f>B88+C88</f>
        <v>0</v>
      </c>
      <c r="E88" s="16"/>
    </row>
    <row r="89" spans="1:5" x14ac:dyDescent="0.3">
      <c r="A89" s="9" t="s">
        <v>89</v>
      </c>
      <c r="B89" s="15">
        <f>'[1]Payment T&amp;T LAWSON'!I82</f>
        <v>0</v>
      </c>
      <c r="C89" s="15">
        <f>'[1]Payment T&amp;T LAWSON'!K82</f>
        <v>0</v>
      </c>
      <c r="D89" s="15">
        <f t="shared" si="1"/>
        <v>0</v>
      </c>
      <c r="E89" s="16"/>
    </row>
    <row r="90" spans="1:5" x14ac:dyDescent="0.3">
      <c r="A90" s="9" t="s">
        <v>90</v>
      </c>
      <c r="B90" s="15">
        <v>0</v>
      </c>
      <c r="C90" s="15">
        <f>'[1]Payment T&amp;T LAWSON'!K83</f>
        <v>1143.5999999999999</v>
      </c>
      <c r="D90" s="15">
        <f t="shared" si="1"/>
        <v>1143.5999999999999</v>
      </c>
      <c r="E90" s="16"/>
    </row>
    <row r="91" spans="1:5" x14ac:dyDescent="0.3">
      <c r="A91" s="9" t="s">
        <v>91</v>
      </c>
      <c r="B91" s="15">
        <v>0</v>
      </c>
      <c r="C91" s="15">
        <f>'[1]Payment T&amp;T LAWSON'!K84</f>
        <v>31835</v>
      </c>
      <c r="D91" s="15">
        <f t="shared" si="1"/>
        <v>31835</v>
      </c>
      <c r="E91" s="16"/>
    </row>
    <row r="92" spans="1:5" x14ac:dyDescent="0.3">
      <c r="A92" s="9" t="s">
        <v>92</v>
      </c>
      <c r="B92" s="15">
        <f>'[1]Payment T&amp;T LAWSON'!I85</f>
        <v>12868.37</v>
      </c>
      <c r="C92" s="15">
        <f>'[1]Payment T&amp;T LAWSON'!K85</f>
        <v>1493.28</v>
      </c>
      <c r="D92" s="15">
        <f t="shared" si="1"/>
        <v>14361.650000000001</v>
      </c>
      <c r="E92" s="16"/>
    </row>
    <row r="93" spans="1:5" x14ac:dyDescent="0.3">
      <c r="A93" s="9" t="s">
        <v>93</v>
      </c>
      <c r="B93" s="15">
        <f>'[1]Payment T&amp;T LAWSON'!I86+'[1]Payment T&amp;T LAWSON'!J86</f>
        <v>72214.05</v>
      </c>
      <c r="C93" s="15">
        <f>'[1]Payment T&amp;T LAWSON'!K86</f>
        <v>4342.8</v>
      </c>
      <c r="D93" s="15">
        <f t="shared" si="1"/>
        <v>76556.850000000006</v>
      </c>
      <c r="E93" s="16"/>
    </row>
    <row r="94" spans="1:5" x14ac:dyDescent="0.3">
      <c r="A94" s="9" t="s">
        <v>94</v>
      </c>
      <c r="B94" s="15">
        <v>0</v>
      </c>
      <c r="C94" s="15">
        <f>'[1]Payment T&amp;T LAWSON'!K87</f>
        <v>51</v>
      </c>
      <c r="D94" s="15">
        <f t="shared" si="1"/>
        <v>51</v>
      </c>
      <c r="E94" s="16"/>
    </row>
    <row r="95" spans="1:5" x14ac:dyDescent="0.3">
      <c r="A95" s="9" t="s">
        <v>95</v>
      </c>
      <c r="B95" s="15">
        <v>0</v>
      </c>
      <c r="C95" s="15">
        <f>'[1]Payment T&amp;T LAWSON'!K88</f>
        <v>21082</v>
      </c>
      <c r="D95" s="15">
        <f t="shared" si="1"/>
        <v>21082</v>
      </c>
      <c r="E95" s="16"/>
    </row>
    <row r="96" spans="1:5" x14ac:dyDescent="0.3">
      <c r="A96" s="9" t="s">
        <v>96</v>
      </c>
      <c r="B96" s="15">
        <v>0</v>
      </c>
      <c r="C96" s="15">
        <f>'[1]Payment T&amp;T LAWSON'!K89</f>
        <v>14276.5</v>
      </c>
      <c r="D96" s="15">
        <f t="shared" si="1"/>
        <v>14276.5</v>
      </c>
      <c r="E96" s="16"/>
    </row>
    <row r="97" spans="1:5" x14ac:dyDescent="0.3">
      <c r="A97" s="9" t="s">
        <v>97</v>
      </c>
      <c r="B97" s="15">
        <f>'[1]Payment T&amp;T LAWSON'!I90</f>
        <v>36154.239999999998</v>
      </c>
      <c r="C97" s="15">
        <f>'[1]Payment T&amp;T LAWSON'!K90</f>
        <v>15802</v>
      </c>
      <c r="D97" s="15">
        <f t="shared" si="1"/>
        <v>51956.24</v>
      </c>
      <c r="E97" s="16"/>
    </row>
    <row r="98" spans="1:5" x14ac:dyDescent="0.3">
      <c r="A98" s="9"/>
      <c r="B98" s="15"/>
      <c r="C98" s="15"/>
      <c r="D98" s="15"/>
      <c r="E98" s="1"/>
    </row>
    <row r="99" spans="1:5" x14ac:dyDescent="0.3">
      <c r="A99" s="22"/>
      <c r="B99" s="15"/>
      <c r="C99" s="15" t="s">
        <v>0</v>
      </c>
      <c r="D99" s="15"/>
      <c r="E99" s="1"/>
    </row>
    <row r="100" spans="1:5" x14ac:dyDescent="0.3">
      <c r="A100" s="25" t="s">
        <v>98</v>
      </c>
      <c r="B100" s="25"/>
      <c r="C100" s="23" t="s">
        <v>0</v>
      </c>
      <c r="D100" s="5"/>
      <c r="E100" s="5"/>
    </row>
    <row r="101" spans="1:5" x14ac:dyDescent="0.3">
      <c r="A101" s="5"/>
      <c r="B101" s="5"/>
      <c r="C101" s="5"/>
      <c r="D101" s="5"/>
      <c r="E101" s="5"/>
    </row>
    <row r="102" spans="1:5" x14ac:dyDescent="0.3">
      <c r="A102" s="9" t="s">
        <v>27</v>
      </c>
      <c r="B102" s="15">
        <v>0</v>
      </c>
      <c r="C102" s="15">
        <v>0</v>
      </c>
      <c r="D102" s="15">
        <f t="shared" ref="D102:D112" si="2">B102+C102</f>
        <v>0</v>
      </c>
      <c r="E102" s="1"/>
    </row>
    <row r="103" spans="1:5" x14ac:dyDescent="0.3">
      <c r="A103" s="9" t="s">
        <v>38</v>
      </c>
      <c r="B103" s="15">
        <v>0</v>
      </c>
      <c r="C103" s="15">
        <v>0</v>
      </c>
      <c r="D103" s="15">
        <f t="shared" si="2"/>
        <v>0</v>
      </c>
      <c r="E103" s="1"/>
    </row>
    <row r="104" spans="1:5" x14ac:dyDescent="0.3">
      <c r="A104" s="9" t="s">
        <v>28</v>
      </c>
      <c r="B104" s="15">
        <v>0</v>
      </c>
      <c r="C104" s="15">
        <v>0</v>
      </c>
      <c r="D104" s="15">
        <f t="shared" si="2"/>
        <v>0</v>
      </c>
      <c r="E104" s="1"/>
    </row>
    <row r="105" spans="1:5" x14ac:dyDescent="0.3">
      <c r="A105" s="9" t="s">
        <v>99</v>
      </c>
      <c r="B105" s="15">
        <v>0</v>
      </c>
      <c r="C105" s="15">
        <f>'[1]TT entry &amp; transportation'!P242</f>
        <v>0</v>
      </c>
      <c r="D105" s="15">
        <f t="shared" si="2"/>
        <v>0</v>
      </c>
      <c r="E105" s="1"/>
    </row>
    <row r="106" spans="1:5" x14ac:dyDescent="0.3">
      <c r="A106" s="9" t="s">
        <v>49</v>
      </c>
      <c r="B106" s="15">
        <f>'[1]Payment T&amp;T LAWSON'!L41</f>
        <v>0</v>
      </c>
      <c r="C106" s="15">
        <v>0</v>
      </c>
      <c r="D106" s="15">
        <f t="shared" si="2"/>
        <v>0</v>
      </c>
      <c r="E106" s="1"/>
    </row>
    <row r="107" spans="1:5" x14ac:dyDescent="0.3">
      <c r="A107" s="9" t="s">
        <v>51</v>
      </c>
      <c r="B107" s="15">
        <f>'[1]Payment T&amp;T LAWSON'!L43</f>
        <v>5250</v>
      </c>
      <c r="C107" s="15">
        <v>0</v>
      </c>
      <c r="D107" s="15">
        <f t="shared" si="2"/>
        <v>5250</v>
      </c>
      <c r="E107" s="1"/>
    </row>
    <row r="108" spans="1:5" x14ac:dyDescent="0.3">
      <c r="A108" s="9" t="s">
        <v>44</v>
      </c>
      <c r="B108" s="15">
        <f>'[1]Payment T&amp;T LAWSON'!L36</f>
        <v>0</v>
      </c>
      <c r="C108" s="15">
        <v>0</v>
      </c>
      <c r="D108" s="15">
        <f t="shared" si="2"/>
        <v>0</v>
      </c>
      <c r="E108" s="1"/>
    </row>
    <row r="109" spans="1:5" x14ac:dyDescent="0.3">
      <c r="A109" s="9" t="s">
        <v>63</v>
      </c>
      <c r="B109" s="15">
        <f>'[1]Payment T&amp;T LAWSON'!L55</f>
        <v>0</v>
      </c>
      <c r="C109" s="15">
        <v>0</v>
      </c>
      <c r="D109" s="15">
        <f t="shared" si="2"/>
        <v>0</v>
      </c>
      <c r="E109" s="1"/>
    </row>
    <row r="110" spans="1:5" x14ac:dyDescent="0.3">
      <c r="A110" s="9" t="s">
        <v>73</v>
      </c>
      <c r="B110" s="15">
        <f>'[1]Payment T&amp;T LAWSON'!L66</f>
        <v>0</v>
      </c>
      <c r="C110" s="15">
        <v>0</v>
      </c>
      <c r="D110" s="15">
        <f t="shared" si="2"/>
        <v>0</v>
      </c>
      <c r="E110" s="1"/>
    </row>
    <row r="111" spans="1:5" x14ac:dyDescent="0.3">
      <c r="A111" s="9" t="s">
        <v>100</v>
      </c>
      <c r="B111" s="15">
        <v>0</v>
      </c>
      <c r="C111" s="15">
        <f>'[1]TT entry &amp; transportation'!P239</f>
        <v>0</v>
      </c>
      <c r="D111" s="15">
        <f t="shared" si="2"/>
        <v>0</v>
      </c>
      <c r="E111" s="1"/>
    </row>
    <row r="112" spans="1:5" x14ac:dyDescent="0.3">
      <c r="A112" s="9" t="s">
        <v>97</v>
      </c>
      <c r="B112" s="15">
        <v>0</v>
      </c>
      <c r="C112" s="15">
        <v>0</v>
      </c>
      <c r="D112" s="15">
        <f t="shared" si="2"/>
        <v>0</v>
      </c>
      <c r="E112" s="1"/>
    </row>
    <row r="113" spans="1:5" x14ac:dyDescent="0.3">
      <c r="A113" s="9"/>
      <c r="B113" s="15" t="s">
        <v>0</v>
      </c>
      <c r="C113" s="15" t="s">
        <v>0</v>
      </c>
      <c r="D113" s="15" t="s">
        <v>0</v>
      </c>
      <c r="E113" s="1"/>
    </row>
    <row r="114" spans="1:5" x14ac:dyDescent="0.3">
      <c r="A114" s="9" t="s">
        <v>101</v>
      </c>
      <c r="B114" s="15"/>
      <c r="C114" s="15" t="s">
        <v>0</v>
      </c>
      <c r="D114" s="15" t="s">
        <v>0</v>
      </c>
      <c r="E114" s="1"/>
    </row>
    <row r="115" spans="1:5" x14ac:dyDescent="0.3">
      <c r="A115" s="22" t="s">
        <v>0</v>
      </c>
      <c r="B115" s="24" t="s">
        <v>0</v>
      </c>
      <c r="C115" s="24" t="s">
        <v>0</v>
      </c>
      <c r="D115" s="15" t="s">
        <v>0</v>
      </c>
      <c r="E115" s="19"/>
    </row>
    <row r="116" spans="1:5" x14ac:dyDescent="0.3">
      <c r="A116" s="26" t="s">
        <v>102</v>
      </c>
      <c r="B116" s="26"/>
      <c r="C116" s="26"/>
      <c r="D116" s="26"/>
      <c r="E116" s="26"/>
    </row>
    <row r="118" spans="1:5" x14ac:dyDescent="0.3">
      <c r="B118" s="13" t="s">
        <v>0</v>
      </c>
      <c r="C118" s="13" t="s">
        <v>0</v>
      </c>
      <c r="D118" s="13" t="s">
        <v>0</v>
      </c>
    </row>
    <row r="119" spans="1:5" x14ac:dyDescent="0.3">
      <c r="B119" s="13" t="s">
        <v>0</v>
      </c>
      <c r="C119" s="13"/>
      <c r="D119" s="13" t="s">
        <v>0</v>
      </c>
    </row>
    <row r="120" spans="1:5" x14ac:dyDescent="0.3">
      <c r="B120" s="13"/>
      <c r="C120" s="13"/>
      <c r="D120" s="13"/>
    </row>
    <row r="121" spans="1:5" x14ac:dyDescent="0.3">
      <c r="B121" s="14" t="s">
        <v>0</v>
      </c>
      <c r="C121" s="4"/>
      <c r="D121" s="4"/>
    </row>
  </sheetData>
  <mergeCells count="8">
    <mergeCell ref="A100:B100"/>
    <mergeCell ref="A116:E116"/>
    <mergeCell ref="A2:D2"/>
    <mergeCell ref="A3:D3"/>
    <mergeCell ref="A4:D4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Maffei, Kathryn</dc:creator>
  <cp:lastModifiedBy>Maffei, Kathryn</cp:lastModifiedBy>
  <dcterms:created xsi:type="dcterms:W3CDTF">2023-05-03T13:19:06Z</dcterms:created>
  <dcterms:modified xsi:type="dcterms:W3CDTF">2023-05-03T13:25:13Z</dcterms:modified>
</cp:coreProperties>
</file>