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FY2012 Adequacy Aid" sheetId="1" r:id="rId1"/>
  </sheets>
  <definedNames>
    <definedName name="_xlnm.Print_Area" localSheetId="0">'FY2012 Adequacy Aid'!$E$4:$V$273</definedName>
    <definedName name="_xlnm.Print_Titles" localSheetId="0">'FY2012 Adequacy Aid'!$G:$G,'FY2012 Adequacy Aid'!$1:$8</definedName>
  </definedNames>
  <calcPr fullCalcOnLoad="1"/>
</workbook>
</file>

<file path=xl/sharedStrings.xml><?xml version="1.0" encoding="utf-8"?>
<sst xmlns="http://schemas.openxmlformats.org/spreadsheetml/2006/main" count="529" uniqueCount="280">
  <si>
    <t>From Evals</t>
  </si>
  <si>
    <t>From EOY Data Excl Charter And OOS</t>
  </si>
  <si>
    <t>Membership</t>
  </si>
  <si>
    <t>Base Adequacy</t>
  </si>
  <si>
    <t xml:space="preserve">F &amp;R </t>
  </si>
  <si>
    <t>Free or Reduced Differentiated Aid</t>
  </si>
  <si>
    <t xml:space="preserve"> SPED</t>
  </si>
  <si>
    <t>ELL</t>
  </si>
  <si>
    <t>SPED Differentiated Aid</t>
  </si>
  <si>
    <t>ELL Differentiated Aid</t>
  </si>
  <si>
    <t>Grade 3 Reading Not Prof.</t>
  </si>
  <si>
    <t>Grade 3 Reading Diff. Aid</t>
  </si>
  <si>
    <t>Total Calculated Cost of an Adequate Education</t>
  </si>
  <si>
    <t>ADM</t>
  </si>
  <si>
    <t>$</t>
  </si>
  <si>
    <t>State Total</t>
  </si>
  <si>
    <t>ATK. &amp; GILMANTON ACAD.</t>
  </si>
  <si>
    <t>BEAN'S GRANT</t>
  </si>
  <si>
    <t>BEAN'S PURCHASE</t>
  </si>
  <si>
    <t>CHANDLER'S PURCHASE</t>
  </si>
  <si>
    <t>CRAWFORD'S PURCH.</t>
  </si>
  <si>
    <t>CUTT'S GRANT</t>
  </si>
  <si>
    <t>ERVING'S GRANT</t>
  </si>
  <si>
    <t>GREEN'S GRANT</t>
  </si>
  <si>
    <t>HADLEY'S PURCH.</t>
  </si>
  <si>
    <t>KILKENNY</t>
  </si>
  <si>
    <t>LIVERMORE</t>
  </si>
  <si>
    <t>LOW &amp; BURBANK GR.</t>
  </si>
  <si>
    <t>SARGENT'S PURCHASE</t>
  </si>
  <si>
    <t>SECOND COLLEGE GR.</t>
  </si>
  <si>
    <t>THOM. &amp; MES. PURCH.</t>
  </si>
  <si>
    <t>Acworth</t>
  </si>
  <si>
    <t>Albany</t>
  </si>
  <si>
    <t>Alexandria</t>
  </si>
  <si>
    <t>Allenstown</t>
  </si>
  <si>
    <t>Alstead</t>
  </si>
  <si>
    <t>Alton</t>
  </si>
  <si>
    <t>Amherst</t>
  </si>
  <si>
    <t>Andover</t>
  </si>
  <si>
    <t>Antrim</t>
  </si>
  <si>
    <t>Ashland</t>
  </si>
  <si>
    <t>Atkinson</t>
  </si>
  <si>
    <t>Auburn</t>
  </si>
  <si>
    <t>Barnstead</t>
  </si>
  <si>
    <t>Barrington</t>
  </si>
  <si>
    <t>Bartlett</t>
  </si>
  <si>
    <t>Bath</t>
  </si>
  <si>
    <t>Bedford</t>
  </si>
  <si>
    <t>Belmont</t>
  </si>
  <si>
    <t>Bennington</t>
  </si>
  <si>
    <t>Benton</t>
  </si>
  <si>
    <t>Berlin</t>
  </si>
  <si>
    <t>Bethlehem</t>
  </si>
  <si>
    <t>Boscawen</t>
  </si>
  <si>
    <t>Bow</t>
  </si>
  <si>
    <t>Bradford</t>
  </si>
  <si>
    <t>Brentwood</t>
  </si>
  <si>
    <t>Bridgewater</t>
  </si>
  <si>
    <t>Bristol</t>
  </si>
  <si>
    <t>Brookfield</t>
  </si>
  <si>
    <t>Brookline</t>
  </si>
  <si>
    <t>Cambridge</t>
  </si>
  <si>
    <t>Campton</t>
  </si>
  <si>
    <t>Canaan</t>
  </si>
  <si>
    <t>Candia</t>
  </si>
  <si>
    <t>Canterbury</t>
  </si>
  <si>
    <t>Carroll</t>
  </si>
  <si>
    <t>Center Harbor</t>
  </si>
  <si>
    <t>Charlestown</t>
  </si>
  <si>
    <t>Chatham</t>
  </si>
  <si>
    <t>Chester</t>
  </si>
  <si>
    <t>Chesterfield</t>
  </si>
  <si>
    <t>Chichester</t>
  </si>
  <si>
    <t>Claremont</t>
  </si>
  <si>
    <t>Clarksville</t>
  </si>
  <si>
    <t>Colebrook</t>
  </si>
  <si>
    <t>Columbia</t>
  </si>
  <si>
    <t>Concord</t>
  </si>
  <si>
    <t>Conway</t>
  </si>
  <si>
    <t>Cornish</t>
  </si>
  <si>
    <t>Croydon</t>
  </si>
  <si>
    <t>Dalton</t>
  </si>
  <si>
    <t>Danbury</t>
  </si>
  <si>
    <t>Danville</t>
  </si>
  <si>
    <t>Deerfield</t>
  </si>
  <si>
    <t>Deering</t>
  </si>
  <si>
    <t>Derry</t>
  </si>
  <si>
    <t>Dix's Grant</t>
  </si>
  <si>
    <t>Dixville</t>
  </si>
  <si>
    <t>Dorchester</t>
  </si>
  <si>
    <t>Dover</t>
  </si>
  <si>
    <t>Dublin</t>
  </si>
  <si>
    <t>Dummer</t>
  </si>
  <si>
    <t>Dunbarton</t>
  </si>
  <si>
    <t>Durham</t>
  </si>
  <si>
    <t>East Kingston</t>
  </si>
  <si>
    <t>Easton</t>
  </si>
  <si>
    <t>Eaton</t>
  </si>
  <si>
    <t>Effingham</t>
  </si>
  <si>
    <t>Ellsworth</t>
  </si>
  <si>
    <t>Enfield</t>
  </si>
  <si>
    <t>Epping</t>
  </si>
  <si>
    <t>Epsom</t>
  </si>
  <si>
    <t>Errol</t>
  </si>
  <si>
    <t>Exeter</t>
  </si>
  <si>
    <t>Farmington</t>
  </si>
  <si>
    <t>Fitzwilliam</t>
  </si>
  <si>
    <t>Francestown</t>
  </si>
  <si>
    <t>Franconia</t>
  </si>
  <si>
    <t>Franklin</t>
  </si>
  <si>
    <t>Freedom</t>
  </si>
  <si>
    <t>Fremont</t>
  </si>
  <si>
    <t>Gilford</t>
  </si>
  <si>
    <t>Gilmanton</t>
  </si>
  <si>
    <t>Gilsum</t>
  </si>
  <si>
    <t>Goffstown</t>
  </si>
  <si>
    <t>Gorham</t>
  </si>
  <si>
    <t>Goshen</t>
  </si>
  <si>
    <t>Grafton</t>
  </si>
  <si>
    <t>Grantham</t>
  </si>
  <si>
    <t>Greenfield</t>
  </si>
  <si>
    <t>Greenland</t>
  </si>
  <si>
    <t>Greenville</t>
  </si>
  <si>
    <t>Groton</t>
  </si>
  <si>
    <t>Hale's Location</t>
  </si>
  <si>
    <t>Hampstead</t>
  </si>
  <si>
    <t>Hampton</t>
  </si>
  <si>
    <t>Hampton Falls</t>
  </si>
  <si>
    <t>Hancock</t>
  </si>
  <si>
    <t>Hanover</t>
  </si>
  <si>
    <t>Harrisville</t>
  </si>
  <si>
    <t>Hart's Location</t>
  </si>
  <si>
    <t>Haverhill</t>
  </si>
  <si>
    <t>Hebron</t>
  </si>
  <si>
    <t>Henniker</t>
  </si>
  <si>
    <t>Hill</t>
  </si>
  <si>
    <t>Hillsboro</t>
  </si>
  <si>
    <t>Hinsdale</t>
  </si>
  <si>
    <t>Holderness</t>
  </si>
  <si>
    <t>Hollis</t>
  </si>
  <si>
    <t>Hooksett</t>
  </si>
  <si>
    <t>Hopkinton</t>
  </si>
  <si>
    <t>Hudson</t>
  </si>
  <si>
    <t>Jackson</t>
  </si>
  <si>
    <t>Jaffrey</t>
  </si>
  <si>
    <t>Jefferson</t>
  </si>
  <si>
    <t>Keene</t>
  </si>
  <si>
    <t>Kensington</t>
  </si>
  <si>
    <t>Kingston</t>
  </si>
  <si>
    <t>Laconia</t>
  </si>
  <si>
    <t>Lancaster</t>
  </si>
  <si>
    <t>Landaff</t>
  </si>
  <si>
    <t>Langdon</t>
  </si>
  <si>
    <t>Lebanon</t>
  </si>
  <si>
    <t>Lee</t>
  </si>
  <si>
    <t>Lempster</t>
  </si>
  <si>
    <t>Lincoln</t>
  </si>
  <si>
    <t>Lisbon</t>
  </si>
  <si>
    <t>Litchfield</t>
  </si>
  <si>
    <t>Littleton</t>
  </si>
  <si>
    <t>Londonderry</t>
  </si>
  <si>
    <t>Loudon</t>
  </si>
  <si>
    <t>Lyman</t>
  </si>
  <si>
    <t>Lyme</t>
  </si>
  <si>
    <t>Lyndeborough</t>
  </si>
  <si>
    <t>Madbury</t>
  </si>
  <si>
    <t>Madison</t>
  </si>
  <si>
    <t>Manchester</t>
  </si>
  <si>
    <t>Marlborough</t>
  </si>
  <si>
    <t>Marlow</t>
  </si>
  <si>
    <t>Martin's Location</t>
  </si>
  <si>
    <t>Mason</t>
  </si>
  <si>
    <t>Meredith</t>
  </si>
  <si>
    <t>Merrimack</t>
  </si>
  <si>
    <t>Middleton</t>
  </si>
  <si>
    <t>Milan</t>
  </si>
  <si>
    <t>Milford</t>
  </si>
  <si>
    <t>Millsfield</t>
  </si>
  <si>
    <t>Milton</t>
  </si>
  <si>
    <t>Monroe</t>
  </si>
  <si>
    <t>Mont Vernon</t>
  </si>
  <si>
    <t>Moultonborough</t>
  </si>
  <si>
    <t>Nashua</t>
  </si>
  <si>
    <t>Nelson</t>
  </si>
  <si>
    <t>New Boston</t>
  </si>
  <si>
    <t>Newbury</t>
  </si>
  <si>
    <t>New Castle</t>
  </si>
  <si>
    <t>New Durham</t>
  </si>
  <si>
    <t>Newfields</t>
  </si>
  <si>
    <t>New Hampton</t>
  </si>
  <si>
    <t>Newington</t>
  </si>
  <si>
    <t>New Ipswich</t>
  </si>
  <si>
    <t>New London</t>
  </si>
  <si>
    <t>Newmarket</t>
  </si>
  <si>
    <t>Newport</t>
  </si>
  <si>
    <t>Newton</t>
  </si>
  <si>
    <t>Northfield</t>
  </si>
  <si>
    <t>North Hampton</t>
  </si>
  <si>
    <t>Northumberland</t>
  </si>
  <si>
    <t>Northwood</t>
  </si>
  <si>
    <t>Nottingham</t>
  </si>
  <si>
    <t>Odell</t>
  </si>
  <si>
    <t>Orange</t>
  </si>
  <si>
    <t>Ossipee</t>
  </si>
  <si>
    <t>Pelham</t>
  </si>
  <si>
    <t>Pembroke</t>
  </si>
  <si>
    <t>Penacook</t>
  </si>
  <si>
    <t>Peterborough</t>
  </si>
  <si>
    <t>Piermont</t>
  </si>
  <si>
    <t>Pinkham's Grant</t>
  </si>
  <si>
    <t>Pittsburg</t>
  </si>
  <si>
    <t>Pittsfield</t>
  </si>
  <si>
    <t>Plainfield</t>
  </si>
  <si>
    <t>Plaistow</t>
  </si>
  <si>
    <t>Plymouth</t>
  </si>
  <si>
    <t>Portsmouth</t>
  </si>
  <si>
    <t>Randolph</t>
  </si>
  <si>
    <t>Raymond</t>
  </si>
  <si>
    <t>Richmond</t>
  </si>
  <si>
    <t>Rindge</t>
  </si>
  <si>
    <t>Rochester</t>
  </si>
  <si>
    <t>Rollinsford</t>
  </si>
  <si>
    <t>Roxbury</t>
  </si>
  <si>
    <t>Rumney</t>
  </si>
  <si>
    <t>Rye</t>
  </si>
  <si>
    <t>Salem</t>
  </si>
  <si>
    <t>Salisbury</t>
  </si>
  <si>
    <t>Sanbornton</t>
  </si>
  <si>
    <t>Sandown</t>
  </si>
  <si>
    <t>Sandwich</t>
  </si>
  <si>
    <t>Seabrook</t>
  </si>
  <si>
    <t>Sharon</t>
  </si>
  <si>
    <t>Shelburne</t>
  </si>
  <si>
    <t>Somersworth</t>
  </si>
  <si>
    <t>South Hampton</t>
  </si>
  <si>
    <t>Springfield</t>
  </si>
  <si>
    <t>Stark</t>
  </si>
  <si>
    <t>Stewartstown</t>
  </si>
  <si>
    <t>Stoddard</t>
  </si>
  <si>
    <t>Strafford</t>
  </si>
  <si>
    <t>Stratford</t>
  </si>
  <si>
    <t>Stratham</t>
  </si>
  <si>
    <t>Sugar Hill</t>
  </si>
  <si>
    <t>Sullivan</t>
  </si>
  <si>
    <t>Success</t>
  </si>
  <si>
    <t>Sunapee</t>
  </si>
  <si>
    <t>Surry</t>
  </si>
  <si>
    <t>Sutton</t>
  </si>
  <si>
    <t>Swanzey</t>
  </si>
  <si>
    <t>Tamworth</t>
  </si>
  <si>
    <t>Temple</t>
  </si>
  <si>
    <t>Thornton</t>
  </si>
  <si>
    <t>Tilton</t>
  </si>
  <si>
    <t>Troy</t>
  </si>
  <si>
    <t>Tuftonboro</t>
  </si>
  <si>
    <t>Unity</t>
  </si>
  <si>
    <t>Wakefield</t>
  </si>
  <si>
    <t>Walpole</t>
  </si>
  <si>
    <t>Warner</t>
  </si>
  <si>
    <t>Warren</t>
  </si>
  <si>
    <t>Washington</t>
  </si>
  <si>
    <t>Waterville Valley</t>
  </si>
  <si>
    <t>Weare</t>
  </si>
  <si>
    <t>Webster</t>
  </si>
  <si>
    <t>Wentworth</t>
  </si>
  <si>
    <t>Wentworth's Location</t>
  </si>
  <si>
    <t>Westmoreland</t>
  </si>
  <si>
    <t>Whitefield</t>
  </si>
  <si>
    <t>Wilmot</t>
  </si>
  <si>
    <t>Wilton</t>
  </si>
  <si>
    <t>Winchester</t>
  </si>
  <si>
    <t>Windham</t>
  </si>
  <si>
    <t>Windsor</t>
  </si>
  <si>
    <t>Wolfeboro</t>
  </si>
  <si>
    <t>Woodstock</t>
  </si>
  <si>
    <t>Orford</t>
  </si>
  <si>
    <t>FY2011 Grants</t>
  </si>
  <si>
    <t>FY2012 Grants Adj. for Cap and Stabilization</t>
  </si>
  <si>
    <t>SWEPT  @</t>
  </si>
  <si>
    <t>FY2012 Preliminary Grants =  Cost - SWEPT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</si>
</sst>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_(&quot;$&quot;* #,##0_);_(&quot;$&quot;* \(#,##0\);_(&quot;$&quot;* &quot;-&quot;??_);_(@_)"/>
    <numFmt numFmtId="168" formatCode="&quot;$&quot;#,##0.000_);[Red]\(&quot;$&quot;#,##0.000\)"/>
    <numFmt numFmtId="169" formatCode="0.0000"/>
    <numFmt numFmtId="170" formatCode="#,##0.0000"/>
    <numFmt numFmtId="171" formatCode="#,##0.0"/>
    <numFmt numFmtId="172" formatCode="_(* #,##0.0000_);_(* \(#,##0.0000\);_(* &quot;-&quot;????_);_(@_)"/>
    <numFmt numFmtId="173" formatCode="#,##0.0_);\(#,##0.0\)"/>
  </numFmts>
  <fonts count="27"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i/>
      <sz val="12"/>
      <color indexed="23"/>
      <name val="Arial"/>
      <family val="2"/>
    </font>
    <font>
      <u val="single"/>
      <sz val="9"/>
      <color indexed="36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9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0"/>
      <name val="Arial"/>
      <family val="0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</borders>
  <cellStyleXfs count="144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 quotePrefix="1">
      <alignment/>
    </xf>
    <xf numFmtId="4" fontId="22" fillId="0" borderId="0" xfId="0" applyNumberFormat="1" applyFont="1" applyAlignment="1">
      <alignment/>
    </xf>
    <xf numFmtId="166" fontId="22" fillId="0" borderId="0" xfId="0" applyNumberFormat="1" applyFont="1" applyAlignment="1">
      <alignment/>
    </xf>
    <xf numFmtId="166" fontId="23" fillId="0" borderId="0" xfId="0" applyNumberFormat="1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 wrapText="1"/>
    </xf>
    <xf numFmtId="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6" fontId="24" fillId="0" borderId="0" xfId="0" applyNumberFormat="1" applyFont="1" applyAlignment="1">
      <alignment horizontal="center"/>
    </xf>
    <xf numFmtId="6" fontId="22" fillId="0" borderId="0" xfId="0" applyNumberFormat="1" applyFont="1" applyAlignment="1">
      <alignment horizontal="center"/>
    </xf>
    <xf numFmtId="168" fontId="24" fillId="0" borderId="0" xfId="0" applyNumberFormat="1" applyFont="1" applyAlignment="1">
      <alignment horizontal="center"/>
    </xf>
    <xf numFmtId="4" fontId="22" fillId="0" borderId="0" xfId="0" applyNumberFormat="1" applyFont="1" applyFill="1" applyAlignment="1">
      <alignment horizontal="center"/>
    </xf>
    <xf numFmtId="164" fontId="22" fillId="0" borderId="0" xfId="0" applyNumberFormat="1" applyFont="1" applyAlignment="1">
      <alignment horizontal="center"/>
    </xf>
    <xf numFmtId="0" fontId="24" fillId="0" borderId="10" xfId="0" applyFont="1" applyBorder="1" applyAlignment="1">
      <alignment/>
    </xf>
    <xf numFmtId="4" fontId="24" fillId="0" borderId="10" xfId="42" applyNumberFormat="1" applyFont="1" applyBorder="1" applyAlignment="1">
      <alignment/>
    </xf>
    <xf numFmtId="37" fontId="24" fillId="0" borderId="10" xfId="42" applyNumberFormat="1" applyFont="1" applyBorder="1" applyAlignment="1">
      <alignment/>
    </xf>
    <xf numFmtId="166" fontId="24" fillId="0" borderId="10" xfId="42" applyNumberFormat="1" applyFont="1" applyBorder="1" applyAlignment="1">
      <alignment/>
    </xf>
    <xf numFmtId="39" fontId="24" fillId="0" borderId="10" xfId="42" applyNumberFormat="1" applyFont="1" applyBorder="1" applyAlignment="1">
      <alignment/>
    </xf>
    <xf numFmtId="166" fontId="24" fillId="0" borderId="10" xfId="42" applyNumberFormat="1" applyFont="1" applyFill="1" applyBorder="1" applyAlignment="1">
      <alignment/>
    </xf>
    <xf numFmtId="4" fontId="24" fillId="0" borderId="0" xfId="42" applyNumberFormat="1" applyFont="1" applyAlignment="1">
      <alignment/>
    </xf>
    <xf numFmtId="165" fontId="24" fillId="0" borderId="0" xfId="42" applyNumberFormat="1" applyFont="1" applyAlignment="1">
      <alignment/>
    </xf>
    <xf numFmtId="166" fontId="24" fillId="0" borderId="0" xfId="42" applyNumberFormat="1" applyFont="1" applyAlignment="1">
      <alignment/>
    </xf>
    <xf numFmtId="0" fontId="25" fillId="0" borderId="0" xfId="0" applyFont="1" applyAlignment="1">
      <alignment/>
    </xf>
    <xf numFmtId="166" fontId="24" fillId="0" borderId="0" xfId="0" applyNumberFormat="1" applyFont="1" applyAlignment="1">
      <alignment/>
    </xf>
    <xf numFmtId="0" fontId="16" fillId="0" borderId="0" xfId="109" applyFont="1">
      <alignment/>
      <protection/>
    </xf>
    <xf numFmtId="4" fontId="22" fillId="0" borderId="0" xfId="42" applyNumberFormat="1" applyFont="1" applyAlignment="1">
      <alignment/>
    </xf>
    <xf numFmtId="37" fontId="22" fillId="0" borderId="0" xfId="42" applyNumberFormat="1" applyFont="1" applyAlignment="1">
      <alignment/>
    </xf>
    <xf numFmtId="166" fontId="22" fillId="0" borderId="0" xfId="42" applyNumberFormat="1" applyFont="1" applyAlignment="1">
      <alignment/>
    </xf>
    <xf numFmtId="166" fontId="22" fillId="0" borderId="0" xfId="54" applyNumberFormat="1" applyFont="1" applyAlignment="1">
      <alignment/>
    </xf>
    <xf numFmtId="0" fontId="16" fillId="24" borderId="0" xfId="109" applyFont="1" applyFill="1">
      <alignment/>
      <protection/>
    </xf>
    <xf numFmtId="0" fontId="22" fillId="24" borderId="0" xfId="0" applyFont="1" applyFill="1" applyAlignment="1">
      <alignment/>
    </xf>
    <xf numFmtId="0" fontId="22" fillId="20" borderId="0" xfId="0" applyFont="1" applyFill="1" applyAlignment="1">
      <alignment/>
    </xf>
    <xf numFmtId="4" fontId="22" fillId="20" borderId="0" xfId="42" applyNumberFormat="1" applyFont="1" applyFill="1" applyAlignment="1">
      <alignment/>
    </xf>
    <xf numFmtId="37" fontId="22" fillId="20" borderId="0" xfId="42" applyNumberFormat="1" applyFont="1" applyFill="1" applyAlignment="1">
      <alignment/>
    </xf>
    <xf numFmtId="166" fontId="22" fillId="20" borderId="0" xfId="42" applyNumberFormat="1" applyFont="1" applyFill="1" applyAlignment="1">
      <alignment/>
    </xf>
    <xf numFmtId="166" fontId="22" fillId="20" borderId="0" xfId="0" applyNumberFormat="1" applyFont="1" applyFill="1" applyAlignment="1">
      <alignment/>
    </xf>
    <xf numFmtId="4" fontId="22" fillId="2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6" fillId="0" borderId="0" xfId="109" applyFont="1">
      <alignment/>
      <protection/>
    </xf>
    <xf numFmtId="37" fontId="24" fillId="0" borderId="0" xfId="42" applyNumberFormat="1" applyFont="1" applyAlignment="1">
      <alignment/>
    </xf>
    <xf numFmtId="4" fontId="24" fillId="0" borderId="0" xfId="0" applyNumberFormat="1" applyFont="1" applyAlignment="1">
      <alignment/>
    </xf>
    <xf numFmtId="166" fontId="24" fillId="0" borderId="0" xfId="54" applyNumberFormat="1" applyFont="1" applyAlignment="1">
      <alignment/>
    </xf>
    <xf numFmtId="165" fontId="22" fillId="0" borderId="0" xfId="42" applyNumberFormat="1" applyFont="1" applyAlignment="1">
      <alignment/>
    </xf>
    <xf numFmtId="4" fontId="23" fillId="0" borderId="0" xfId="0" applyNumberFormat="1" applyFont="1" applyAlignment="1">
      <alignment/>
    </xf>
    <xf numFmtId="4" fontId="22" fillId="0" borderId="0" xfId="0" applyNumberFormat="1" applyFont="1" applyFill="1" applyAlignment="1">
      <alignment horizontal="center" wrapText="1"/>
    </xf>
    <xf numFmtId="0" fontId="22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/>
    </xf>
    <xf numFmtId="4" fontId="23" fillId="0" borderId="0" xfId="0" applyNumberFormat="1" applyFont="1" applyFill="1" applyAlignment="1">
      <alignment horizontal="center" wrapText="1"/>
    </xf>
    <xf numFmtId="0" fontId="23" fillId="0" borderId="0" xfId="0" applyFont="1" applyAlignment="1">
      <alignment horizontal="center"/>
    </xf>
    <xf numFmtId="4" fontId="22" fillId="0" borderId="0" xfId="0" applyNumberFormat="1" applyFont="1" applyAlignment="1">
      <alignment/>
    </xf>
  </cellXfs>
  <cellStyles count="13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2" xfId="55"/>
    <cellStyle name="Comma 2 3" xfId="56"/>
    <cellStyle name="Comma 20" xfId="57"/>
    <cellStyle name="Comma 21" xfId="58"/>
    <cellStyle name="Comma 22" xfId="59"/>
    <cellStyle name="Comma 23" xfId="60"/>
    <cellStyle name="Comma 24" xfId="61"/>
    <cellStyle name="Comma 25" xfId="62"/>
    <cellStyle name="Comma 26" xfId="63"/>
    <cellStyle name="Comma 27" xfId="64"/>
    <cellStyle name="Comma 28" xfId="65"/>
    <cellStyle name="Comma 29" xfId="66"/>
    <cellStyle name="Comma 3" xfId="67"/>
    <cellStyle name="Comma 30" xfId="68"/>
    <cellStyle name="Comma 31" xfId="69"/>
    <cellStyle name="Comma 32" xfId="70"/>
    <cellStyle name="Comma 33" xfId="71"/>
    <cellStyle name="Comma 34" xfId="72"/>
    <cellStyle name="Comma 35" xfId="73"/>
    <cellStyle name="Comma 36" xfId="74"/>
    <cellStyle name="Comma 4" xfId="75"/>
    <cellStyle name="Comma 5" xfId="76"/>
    <cellStyle name="Comma 6" xfId="77"/>
    <cellStyle name="Comma 7" xfId="78"/>
    <cellStyle name="Comma 8" xfId="79"/>
    <cellStyle name="Comma 9" xfId="80"/>
    <cellStyle name="Currency" xfId="81"/>
    <cellStyle name="Currency [0]" xfId="82"/>
    <cellStyle name="Currency 2" xfId="83"/>
    <cellStyle name="Currency 3" xfId="84"/>
    <cellStyle name="Currency 4" xfId="85"/>
    <cellStyle name="Currency 5" xfId="86"/>
    <cellStyle name="Currency 6" xfId="87"/>
    <cellStyle name="Explanatory Text" xfId="88"/>
    <cellStyle name="Followed Hyperlink" xfId="89"/>
    <cellStyle name="Good" xfId="90"/>
    <cellStyle name="Heading 1" xfId="91"/>
    <cellStyle name="Heading 2" xfId="92"/>
    <cellStyle name="Heading 3" xfId="93"/>
    <cellStyle name="Heading 4" xfId="94"/>
    <cellStyle name="Hyperlink" xfId="95"/>
    <cellStyle name="Input" xfId="96"/>
    <cellStyle name="Linked Cell" xfId="97"/>
    <cellStyle name="Neutral" xfId="98"/>
    <cellStyle name="Normal 10" xfId="99"/>
    <cellStyle name="Normal 11" xfId="100"/>
    <cellStyle name="Normal 12" xfId="101"/>
    <cellStyle name="Normal 13" xfId="102"/>
    <cellStyle name="Normal 14" xfId="103"/>
    <cellStyle name="Normal 15" xfId="104"/>
    <cellStyle name="Normal 16" xfId="105"/>
    <cellStyle name="Normal 17" xfId="106"/>
    <cellStyle name="Normal 18" xfId="107"/>
    <cellStyle name="Normal 19" xfId="108"/>
    <cellStyle name="Normal 2" xfId="109"/>
    <cellStyle name="Normal 20" xfId="110"/>
    <cellStyle name="Normal 21" xfId="111"/>
    <cellStyle name="Normal 22" xfId="112"/>
    <cellStyle name="Normal 23" xfId="113"/>
    <cellStyle name="Normal 24" xfId="114"/>
    <cellStyle name="Normal 25" xfId="115"/>
    <cellStyle name="Normal 26" xfId="116"/>
    <cellStyle name="Normal 27" xfId="117"/>
    <cellStyle name="Normal 28" xfId="118"/>
    <cellStyle name="Normal 29" xfId="119"/>
    <cellStyle name="Normal 3" xfId="120"/>
    <cellStyle name="Normal 30" xfId="121"/>
    <cellStyle name="Normal 31" xfId="122"/>
    <cellStyle name="Normal 32" xfId="123"/>
    <cellStyle name="Normal 33" xfId="124"/>
    <cellStyle name="Normal 34" xfId="125"/>
    <cellStyle name="Normal 35" xfId="126"/>
    <cellStyle name="Normal 4" xfId="127"/>
    <cellStyle name="Normal 5" xfId="128"/>
    <cellStyle name="Normal 6" xfId="129"/>
    <cellStyle name="Normal 7" xfId="130"/>
    <cellStyle name="Normal 8" xfId="131"/>
    <cellStyle name="Normal 9" xfId="132"/>
    <cellStyle name="Note" xfId="133"/>
    <cellStyle name="Output" xfId="134"/>
    <cellStyle name="Percent" xfId="135"/>
    <cellStyle name="Percent 2" xfId="136"/>
    <cellStyle name="Percent 3" xfId="137"/>
    <cellStyle name="Percent 4" xfId="138"/>
    <cellStyle name="Percent 5" xfId="139"/>
    <cellStyle name="Percent 6" xfId="140"/>
    <cellStyle name="Title" xfId="141"/>
    <cellStyle name="Total" xfId="142"/>
    <cellStyle name="Warning Text" xfId="1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T278"/>
  <sheetViews>
    <sheetView tabSelected="1" workbookViewId="0" topLeftCell="G1">
      <pane xSplit="1" ySplit="8" topLeftCell="N9" activePane="bottomRight" state="frozen"/>
      <selection pane="topLeft" activeCell="G1" sqref="G1"/>
      <selection pane="topRight" activeCell="H1" sqref="H1"/>
      <selection pane="bottomLeft" activeCell="G9" sqref="G9"/>
      <selection pane="bottomRight" activeCell="V4" sqref="V4"/>
    </sheetView>
  </sheetViews>
  <sheetFormatPr defaultColWidth="8.88671875" defaultRowHeight="15"/>
  <cols>
    <col min="1" max="1" width="3.21484375" style="1" customWidth="1"/>
    <col min="2" max="2" width="8.88671875" style="1" customWidth="1"/>
    <col min="3" max="3" width="3.10546875" style="1" hidden="1" customWidth="1"/>
    <col min="4" max="4" width="11.88671875" style="1" hidden="1" customWidth="1"/>
    <col min="5" max="5" width="5.4453125" style="1" hidden="1" customWidth="1"/>
    <col min="6" max="6" width="3.10546875" style="1" hidden="1" customWidth="1"/>
    <col min="7" max="7" width="14.5546875" style="1" customWidth="1"/>
    <col min="8" max="8" width="9.6640625" style="3" customWidth="1"/>
    <col min="9" max="9" width="10.21484375" style="1" customWidth="1"/>
    <col min="10" max="10" width="7.10546875" style="0" bestFit="1" customWidth="1"/>
    <col min="11" max="11" width="10.21484375" style="1" customWidth="1"/>
    <col min="12" max="12" width="7.5546875" style="1" bestFit="1" customWidth="1"/>
    <col min="13" max="13" width="6.3359375" style="3" bestFit="1" customWidth="1"/>
    <col min="14" max="15" width="9.10546875" style="1" bestFit="1" customWidth="1"/>
    <col min="16" max="16" width="7.21484375" style="7" customWidth="1"/>
    <col min="17" max="17" width="9.5546875" style="7" bestFit="1" customWidth="1"/>
    <col min="18" max="18" width="10.5546875" style="1" customWidth="1"/>
    <col min="19" max="19" width="10.4453125" style="1" customWidth="1"/>
    <col min="20" max="20" width="9.88671875" style="1" customWidth="1"/>
    <col min="21" max="21" width="10.21484375" style="1" customWidth="1"/>
    <col min="22" max="22" width="10.5546875" style="1" customWidth="1"/>
    <col min="23" max="16384" width="8.88671875" style="1" customWidth="1"/>
  </cols>
  <sheetData>
    <row r="1" spans="7:17" ht="26.25" customHeight="1">
      <c r="G1" s="2"/>
      <c r="O1" s="4"/>
      <c r="P1" s="5"/>
      <c r="Q1" s="1"/>
    </row>
    <row r="2" spans="7:17" ht="15">
      <c r="G2" s="6"/>
      <c r="O2" s="4"/>
      <c r="P2" s="5"/>
      <c r="Q2" s="1"/>
    </row>
    <row r="3" ht="9.75" customHeight="1">
      <c r="Q3" s="1"/>
    </row>
    <row r="4" spans="1:22" ht="63.75">
      <c r="A4" s="8" t="s">
        <v>0</v>
      </c>
      <c r="B4" s="8"/>
      <c r="C4" s="8"/>
      <c r="D4" s="8" t="s">
        <v>1</v>
      </c>
      <c r="G4" s="4"/>
      <c r="H4" s="9" t="s">
        <v>2</v>
      </c>
      <c r="I4" s="10" t="s">
        <v>3</v>
      </c>
      <c r="J4" s="11" t="s">
        <v>4</v>
      </c>
      <c r="K4" s="11" t="s">
        <v>5</v>
      </c>
      <c r="L4" s="11" t="s">
        <v>6</v>
      </c>
      <c r="M4" s="9" t="s">
        <v>7</v>
      </c>
      <c r="N4" s="11" t="s">
        <v>8</v>
      </c>
      <c r="O4" s="11" t="s">
        <v>9</v>
      </c>
      <c r="P4" s="11" t="s">
        <v>10</v>
      </c>
      <c r="Q4" s="11" t="s">
        <v>11</v>
      </c>
      <c r="R4" s="11" t="s">
        <v>12</v>
      </c>
      <c r="S4" s="11" t="s">
        <v>278</v>
      </c>
      <c r="T4" s="11" t="s">
        <v>279</v>
      </c>
      <c r="U4" s="11" t="s">
        <v>276</v>
      </c>
      <c r="V4" s="12" t="s">
        <v>277</v>
      </c>
    </row>
    <row r="5" spans="8:19" ht="12.75">
      <c r="H5" s="9" t="s">
        <v>13</v>
      </c>
      <c r="I5" s="13">
        <v>3450</v>
      </c>
      <c r="J5" s="10" t="s">
        <v>13</v>
      </c>
      <c r="K5" s="13">
        <v>1725</v>
      </c>
      <c r="L5" s="10" t="s">
        <v>13</v>
      </c>
      <c r="M5" s="9" t="s">
        <v>13</v>
      </c>
      <c r="N5" s="13">
        <v>1856</v>
      </c>
      <c r="O5" s="13">
        <v>675</v>
      </c>
      <c r="P5" s="10" t="s">
        <v>13</v>
      </c>
      <c r="Q5" s="13">
        <v>675</v>
      </c>
      <c r="R5" s="14" t="s">
        <v>14</v>
      </c>
      <c r="S5" s="15">
        <v>2.325</v>
      </c>
    </row>
    <row r="6" spans="8:19" ht="15">
      <c r="H6" s="16"/>
      <c r="L6" s="17"/>
      <c r="S6" s="4"/>
    </row>
    <row r="7" spans="7:28" s="6" customFormat="1" ht="12.75">
      <c r="G7" s="18" t="s">
        <v>15</v>
      </c>
      <c r="H7" s="19">
        <f aca="true" t="shared" si="0" ref="H7:Q7">SUM(H9:H270)</f>
        <v>189275.9300000001</v>
      </c>
      <c r="I7" s="20">
        <f t="shared" si="0"/>
        <v>653002018</v>
      </c>
      <c r="J7" s="19">
        <f t="shared" si="0"/>
        <v>38510.44000000002</v>
      </c>
      <c r="K7" s="21">
        <f t="shared" si="0"/>
        <v>66430540</v>
      </c>
      <c r="L7" s="22">
        <f t="shared" si="0"/>
        <v>30253.16999999999</v>
      </c>
      <c r="M7" s="19">
        <f t="shared" si="0"/>
        <v>3046.2400000000002</v>
      </c>
      <c r="N7" s="21">
        <f t="shared" si="0"/>
        <v>56149880</v>
      </c>
      <c r="O7" s="21">
        <f t="shared" si="0"/>
        <v>2056226</v>
      </c>
      <c r="P7" s="19">
        <f t="shared" si="0"/>
        <v>1031.5</v>
      </c>
      <c r="Q7" s="21">
        <f t="shared" si="0"/>
        <v>696271</v>
      </c>
      <c r="R7" s="23">
        <f>O7+N7+K7+I7+Q7</f>
        <v>778334935</v>
      </c>
      <c r="S7" s="21">
        <f>SUM(S9:S270)</f>
        <v>363121283</v>
      </c>
      <c r="T7" s="21">
        <f>SUM(T9:T270)</f>
        <v>438884243</v>
      </c>
      <c r="U7" s="21">
        <f>SUM(U9:U270)</f>
        <v>578236605</v>
      </c>
      <c r="V7" s="21">
        <f>SUM(V9:V270)</f>
        <v>578236605</v>
      </c>
      <c r="W7" s="1"/>
      <c r="X7" s="1"/>
      <c r="Y7" s="1"/>
      <c r="Z7" s="1"/>
      <c r="AA7" s="1"/>
      <c r="AB7" s="1"/>
    </row>
    <row r="8" spans="8:28" s="6" customFormat="1" ht="12.75">
      <c r="H8" s="24"/>
      <c r="I8" s="25"/>
      <c r="K8" s="26"/>
      <c r="L8" s="26"/>
      <c r="M8" s="24"/>
      <c r="N8" s="26"/>
      <c r="O8" s="26"/>
      <c r="P8" s="27"/>
      <c r="R8" s="26"/>
      <c r="S8" s="26"/>
      <c r="T8" s="28"/>
      <c r="W8" s="1"/>
      <c r="X8" s="1"/>
      <c r="Y8" s="1"/>
      <c r="Z8" s="1"/>
      <c r="AA8" s="1"/>
      <c r="AB8" s="1"/>
    </row>
    <row r="9" spans="1:23" ht="12.75">
      <c r="A9" s="29">
        <v>3</v>
      </c>
      <c r="B9" s="1" t="b">
        <f aca="true" t="shared" si="1" ref="B9:B72">A9=F9</f>
        <v>1</v>
      </c>
      <c r="C9" s="1">
        <v>3</v>
      </c>
      <c r="D9" s="1" t="s">
        <v>31</v>
      </c>
      <c r="E9" s="1" t="b">
        <f aca="true" t="shared" si="2" ref="E9:E72">D9=G9</f>
        <v>1</v>
      </c>
      <c r="F9" s="1">
        <v>3</v>
      </c>
      <c r="G9" s="1" t="s">
        <v>31</v>
      </c>
      <c r="H9" s="30">
        <v>103.59</v>
      </c>
      <c r="I9" s="31">
        <f aca="true" t="shared" si="3" ref="I9:I72">ROUND(H9*I$5,0)</f>
        <v>357386</v>
      </c>
      <c r="J9" s="30">
        <v>23.96</v>
      </c>
      <c r="K9" s="32">
        <f aca="true" t="shared" si="4" ref="K9:K72">ROUND(J9*$K$5,0)</f>
        <v>41331</v>
      </c>
      <c r="L9" s="3">
        <v>11.5</v>
      </c>
      <c r="M9" s="3">
        <v>0</v>
      </c>
      <c r="N9" s="32">
        <f aca="true" t="shared" si="5" ref="N9:N72">ROUND(L9*$N$5,0)</f>
        <v>21344</v>
      </c>
      <c r="O9" s="32">
        <f aca="true" t="shared" si="6" ref="O9:O72">ROUND(M9*$O$5,0)</f>
        <v>0</v>
      </c>
      <c r="P9" s="3">
        <v>3</v>
      </c>
      <c r="Q9" s="33">
        <f aca="true" t="shared" si="7" ref="Q9:Q72">ROUND(P9*$Q$5,0)</f>
        <v>2025</v>
      </c>
      <c r="R9" s="32">
        <f aca="true" t="shared" si="8" ref="R9:R72">O9+N9+K9+I9+Q9</f>
        <v>422086</v>
      </c>
      <c r="S9" s="32">
        <v>234560</v>
      </c>
      <c r="T9" s="32">
        <f aca="true" t="shared" si="9" ref="T9:T72">IF(R9&gt;S9,R9-S9,0)</f>
        <v>187526</v>
      </c>
      <c r="U9" s="32">
        <v>432911</v>
      </c>
      <c r="V9" s="32">
        <f aca="true" t="shared" si="10" ref="V9:V72">IF(T9&lt;U9,U9,IF(T9&gt;U9,U9,0))</f>
        <v>432911</v>
      </c>
      <c r="W9" s="4"/>
    </row>
    <row r="10" spans="1:23" ht="12.75">
      <c r="A10" s="29">
        <v>5</v>
      </c>
      <c r="B10" s="1" t="b">
        <f t="shared" si="1"/>
        <v>1</v>
      </c>
      <c r="C10" s="1">
        <v>5</v>
      </c>
      <c r="D10" s="1" t="s">
        <v>32</v>
      </c>
      <c r="E10" s="1" t="b">
        <f t="shared" si="2"/>
        <v>1</v>
      </c>
      <c r="F10" s="1">
        <v>5</v>
      </c>
      <c r="G10" s="1" t="s">
        <v>32</v>
      </c>
      <c r="H10" s="30">
        <v>97.04</v>
      </c>
      <c r="I10" s="31">
        <f t="shared" si="3"/>
        <v>334788</v>
      </c>
      <c r="J10" s="30">
        <v>29.14</v>
      </c>
      <c r="K10" s="32">
        <f t="shared" si="4"/>
        <v>50267</v>
      </c>
      <c r="L10" s="3">
        <v>14.86</v>
      </c>
      <c r="M10" s="3">
        <v>0</v>
      </c>
      <c r="N10" s="32">
        <f t="shared" si="5"/>
        <v>27580</v>
      </c>
      <c r="O10" s="32">
        <f t="shared" si="6"/>
        <v>0</v>
      </c>
      <c r="P10" s="3">
        <v>0.03</v>
      </c>
      <c r="Q10" s="33">
        <f t="shared" si="7"/>
        <v>20</v>
      </c>
      <c r="R10" s="32">
        <f t="shared" si="8"/>
        <v>412655</v>
      </c>
      <c r="S10" s="32">
        <v>256939</v>
      </c>
      <c r="T10" s="32">
        <f t="shared" si="9"/>
        <v>155716</v>
      </c>
      <c r="U10" s="32">
        <v>471143</v>
      </c>
      <c r="V10" s="32">
        <f t="shared" si="10"/>
        <v>471143</v>
      </c>
      <c r="W10" s="4"/>
    </row>
    <row r="11" spans="1:23" ht="12.75">
      <c r="A11" s="29">
        <v>7</v>
      </c>
      <c r="B11" s="1" t="b">
        <f t="shared" si="1"/>
        <v>1</v>
      </c>
      <c r="C11" s="1">
        <v>7</v>
      </c>
      <c r="D11" s="1" t="s">
        <v>33</v>
      </c>
      <c r="E11" s="1" t="b">
        <f t="shared" si="2"/>
        <v>1</v>
      </c>
      <c r="F11" s="1">
        <v>7</v>
      </c>
      <c r="G11" s="1" t="s">
        <v>33</v>
      </c>
      <c r="H11" s="30">
        <v>236.62</v>
      </c>
      <c r="I11" s="31">
        <f t="shared" si="3"/>
        <v>816339</v>
      </c>
      <c r="J11" s="30">
        <v>60.32</v>
      </c>
      <c r="K11" s="32">
        <f t="shared" si="4"/>
        <v>104052</v>
      </c>
      <c r="L11" s="3">
        <v>37.33</v>
      </c>
      <c r="M11" s="3">
        <v>0</v>
      </c>
      <c r="N11" s="32">
        <f t="shared" si="5"/>
        <v>69284</v>
      </c>
      <c r="O11" s="32">
        <f t="shared" si="6"/>
        <v>0</v>
      </c>
      <c r="P11" s="3">
        <v>0</v>
      </c>
      <c r="Q11" s="33">
        <f t="shared" si="7"/>
        <v>0</v>
      </c>
      <c r="R11" s="32">
        <f t="shared" si="8"/>
        <v>989675</v>
      </c>
      <c r="S11" s="32">
        <v>475977</v>
      </c>
      <c r="T11" s="32">
        <f t="shared" si="9"/>
        <v>513698</v>
      </c>
      <c r="U11" s="32">
        <v>797124</v>
      </c>
      <c r="V11" s="32">
        <f t="shared" si="10"/>
        <v>797124</v>
      </c>
      <c r="W11" s="4"/>
    </row>
    <row r="12" spans="1:23" ht="12.75">
      <c r="A12" s="29">
        <v>9</v>
      </c>
      <c r="B12" s="1" t="b">
        <f t="shared" si="1"/>
        <v>1</v>
      </c>
      <c r="C12" s="1">
        <v>9</v>
      </c>
      <c r="D12" s="1" t="s">
        <v>34</v>
      </c>
      <c r="E12" s="1" t="b">
        <f t="shared" si="2"/>
        <v>1</v>
      </c>
      <c r="F12" s="1">
        <v>9</v>
      </c>
      <c r="G12" s="1" t="s">
        <v>34</v>
      </c>
      <c r="H12" s="30">
        <v>663.77</v>
      </c>
      <c r="I12" s="31">
        <f t="shared" si="3"/>
        <v>2290007</v>
      </c>
      <c r="J12" s="30">
        <v>141.25</v>
      </c>
      <c r="K12" s="32">
        <f t="shared" si="4"/>
        <v>243656</v>
      </c>
      <c r="L12" s="3">
        <v>123.24</v>
      </c>
      <c r="M12" s="3">
        <v>10</v>
      </c>
      <c r="N12" s="32">
        <f t="shared" si="5"/>
        <v>228733</v>
      </c>
      <c r="O12" s="32">
        <f t="shared" si="6"/>
        <v>6750</v>
      </c>
      <c r="P12" s="3">
        <v>7.32</v>
      </c>
      <c r="Q12" s="33">
        <f t="shared" si="7"/>
        <v>4941</v>
      </c>
      <c r="R12" s="32">
        <f t="shared" si="8"/>
        <v>2774087</v>
      </c>
      <c r="S12" s="32">
        <v>606812</v>
      </c>
      <c r="T12" s="32">
        <f t="shared" si="9"/>
        <v>2167275</v>
      </c>
      <c r="U12" s="32">
        <v>4397035</v>
      </c>
      <c r="V12" s="32">
        <f t="shared" si="10"/>
        <v>4397035</v>
      </c>
      <c r="W12" s="4"/>
    </row>
    <row r="13" spans="1:23" ht="12.75">
      <c r="A13" s="29">
        <v>11</v>
      </c>
      <c r="B13" s="1" t="b">
        <f t="shared" si="1"/>
        <v>1</v>
      </c>
      <c r="C13" s="1">
        <v>11</v>
      </c>
      <c r="D13" s="1" t="s">
        <v>35</v>
      </c>
      <c r="E13" s="1" t="b">
        <f t="shared" si="2"/>
        <v>1</v>
      </c>
      <c r="F13" s="1">
        <v>11</v>
      </c>
      <c r="G13" s="1" t="s">
        <v>35</v>
      </c>
      <c r="H13" s="30">
        <v>257.58</v>
      </c>
      <c r="I13" s="31">
        <f t="shared" si="3"/>
        <v>888651</v>
      </c>
      <c r="J13" s="30">
        <v>68.61</v>
      </c>
      <c r="K13" s="32">
        <f t="shared" si="4"/>
        <v>118352</v>
      </c>
      <c r="L13" s="3">
        <v>33.03</v>
      </c>
      <c r="M13" s="3">
        <v>1</v>
      </c>
      <c r="N13" s="32">
        <f t="shared" si="5"/>
        <v>61304</v>
      </c>
      <c r="O13" s="32">
        <f t="shared" si="6"/>
        <v>675</v>
      </c>
      <c r="P13" s="3">
        <v>3</v>
      </c>
      <c r="Q13" s="33">
        <f t="shared" si="7"/>
        <v>2025</v>
      </c>
      <c r="R13" s="32">
        <f t="shared" si="8"/>
        <v>1071007</v>
      </c>
      <c r="S13" s="32">
        <v>418716</v>
      </c>
      <c r="T13" s="32">
        <f t="shared" si="9"/>
        <v>652291</v>
      </c>
      <c r="U13" s="32">
        <v>1373562</v>
      </c>
      <c r="V13" s="32">
        <f t="shared" si="10"/>
        <v>1373562</v>
      </c>
      <c r="W13" s="4"/>
    </row>
    <row r="14" spans="1:23" ht="12.75">
      <c r="A14" s="29">
        <v>15</v>
      </c>
      <c r="B14" s="1" t="b">
        <f t="shared" si="1"/>
        <v>1</v>
      </c>
      <c r="C14" s="1">
        <v>15</v>
      </c>
      <c r="D14" s="1" t="s">
        <v>36</v>
      </c>
      <c r="E14" s="1" t="b">
        <f t="shared" si="2"/>
        <v>1</v>
      </c>
      <c r="F14" s="1">
        <v>15</v>
      </c>
      <c r="G14" s="1" t="s">
        <v>36</v>
      </c>
      <c r="H14" s="30">
        <v>808.47</v>
      </c>
      <c r="I14" s="31">
        <f t="shared" si="3"/>
        <v>2789222</v>
      </c>
      <c r="J14" s="30">
        <v>137.13</v>
      </c>
      <c r="K14" s="32">
        <f t="shared" si="4"/>
        <v>236549</v>
      </c>
      <c r="L14" s="3">
        <v>112.82</v>
      </c>
      <c r="M14" s="3">
        <v>2</v>
      </c>
      <c r="N14" s="32">
        <f t="shared" si="5"/>
        <v>209394</v>
      </c>
      <c r="O14" s="32">
        <f t="shared" si="6"/>
        <v>1350</v>
      </c>
      <c r="P14" s="3">
        <v>9</v>
      </c>
      <c r="Q14" s="33">
        <f t="shared" si="7"/>
        <v>6075</v>
      </c>
      <c r="R14" s="32">
        <f t="shared" si="8"/>
        <v>3242590</v>
      </c>
      <c r="S14" s="32">
        <v>3661577</v>
      </c>
      <c r="T14" s="32">
        <f t="shared" si="9"/>
        <v>0</v>
      </c>
      <c r="U14" s="32">
        <v>0</v>
      </c>
      <c r="V14" s="32">
        <f t="shared" si="10"/>
        <v>0</v>
      </c>
      <c r="W14" s="4"/>
    </row>
    <row r="15" spans="1:23" ht="12.75">
      <c r="A15" s="29">
        <v>17</v>
      </c>
      <c r="B15" s="1" t="b">
        <f t="shared" si="1"/>
        <v>1</v>
      </c>
      <c r="C15" s="1">
        <v>17</v>
      </c>
      <c r="D15" s="1" t="s">
        <v>37</v>
      </c>
      <c r="E15" s="1" t="b">
        <f t="shared" si="2"/>
        <v>1</v>
      </c>
      <c r="F15" s="1">
        <v>17</v>
      </c>
      <c r="G15" s="1" t="s">
        <v>37</v>
      </c>
      <c r="H15" s="30">
        <v>2205.57</v>
      </c>
      <c r="I15" s="31">
        <f t="shared" si="3"/>
        <v>7609217</v>
      </c>
      <c r="J15" s="30">
        <v>68.78</v>
      </c>
      <c r="K15" s="32">
        <f t="shared" si="4"/>
        <v>118646</v>
      </c>
      <c r="L15" s="3">
        <v>304.7</v>
      </c>
      <c r="M15" s="3">
        <v>14.13</v>
      </c>
      <c r="N15" s="32">
        <f t="shared" si="5"/>
        <v>565523</v>
      </c>
      <c r="O15" s="32">
        <f t="shared" si="6"/>
        <v>9538</v>
      </c>
      <c r="P15" s="3">
        <v>12.74</v>
      </c>
      <c r="Q15" s="33">
        <f t="shared" si="7"/>
        <v>8600</v>
      </c>
      <c r="R15" s="32">
        <f t="shared" si="8"/>
        <v>8311524</v>
      </c>
      <c r="S15" s="32">
        <v>3933182</v>
      </c>
      <c r="T15" s="32">
        <f t="shared" si="9"/>
        <v>4378342</v>
      </c>
      <c r="U15" s="32">
        <v>4187162</v>
      </c>
      <c r="V15" s="32">
        <f t="shared" si="10"/>
        <v>4187162</v>
      </c>
      <c r="W15" s="4"/>
    </row>
    <row r="16" spans="1:23" ht="12.75">
      <c r="A16" s="29">
        <v>19</v>
      </c>
      <c r="B16" s="1" t="b">
        <f t="shared" si="1"/>
        <v>1</v>
      </c>
      <c r="C16" s="1">
        <v>19</v>
      </c>
      <c r="D16" s="1" t="s">
        <v>38</v>
      </c>
      <c r="E16" s="1" t="b">
        <f t="shared" si="2"/>
        <v>1</v>
      </c>
      <c r="F16" s="1">
        <v>19</v>
      </c>
      <c r="G16" s="1" t="s">
        <v>38</v>
      </c>
      <c r="H16" s="30">
        <v>300.27</v>
      </c>
      <c r="I16" s="31">
        <f t="shared" si="3"/>
        <v>1035932</v>
      </c>
      <c r="J16" s="30">
        <v>41.27</v>
      </c>
      <c r="K16" s="32">
        <f t="shared" si="4"/>
        <v>71191</v>
      </c>
      <c r="L16" s="3">
        <v>46.65</v>
      </c>
      <c r="M16" s="3">
        <v>1</v>
      </c>
      <c r="N16" s="32">
        <f t="shared" si="5"/>
        <v>86582</v>
      </c>
      <c r="O16" s="32">
        <f t="shared" si="6"/>
        <v>675</v>
      </c>
      <c r="P16" s="3">
        <v>0</v>
      </c>
      <c r="Q16" s="33">
        <f t="shared" si="7"/>
        <v>0</v>
      </c>
      <c r="R16" s="32">
        <f t="shared" si="8"/>
        <v>1194380</v>
      </c>
      <c r="S16" s="32">
        <v>585482</v>
      </c>
      <c r="T16" s="32">
        <f t="shared" si="9"/>
        <v>608898</v>
      </c>
      <c r="U16" s="32">
        <v>822697</v>
      </c>
      <c r="V16" s="32">
        <f t="shared" si="10"/>
        <v>822697</v>
      </c>
      <c r="W16" s="4"/>
    </row>
    <row r="17" spans="1:23" ht="12.75">
      <c r="A17" s="29">
        <v>21</v>
      </c>
      <c r="B17" s="1" t="b">
        <f t="shared" si="1"/>
        <v>1</v>
      </c>
      <c r="C17" s="1">
        <v>21</v>
      </c>
      <c r="D17" s="1" t="s">
        <v>39</v>
      </c>
      <c r="E17" s="1" t="b">
        <f t="shared" si="2"/>
        <v>1</v>
      </c>
      <c r="F17" s="1">
        <v>21</v>
      </c>
      <c r="G17" s="1" t="s">
        <v>39</v>
      </c>
      <c r="H17" s="30">
        <v>445.68</v>
      </c>
      <c r="I17" s="31">
        <f t="shared" si="3"/>
        <v>1537596</v>
      </c>
      <c r="J17" s="30">
        <v>133.52</v>
      </c>
      <c r="K17" s="32">
        <f t="shared" si="4"/>
        <v>230322</v>
      </c>
      <c r="L17" s="3">
        <v>82.94</v>
      </c>
      <c r="M17" s="3">
        <v>0</v>
      </c>
      <c r="N17" s="32">
        <f t="shared" si="5"/>
        <v>153937</v>
      </c>
      <c r="O17" s="32">
        <f t="shared" si="6"/>
        <v>0</v>
      </c>
      <c r="P17" s="3">
        <v>3</v>
      </c>
      <c r="Q17" s="33">
        <f t="shared" si="7"/>
        <v>2025</v>
      </c>
      <c r="R17" s="32">
        <f t="shared" si="8"/>
        <v>1923880</v>
      </c>
      <c r="S17" s="32">
        <v>598193</v>
      </c>
      <c r="T17" s="32">
        <f t="shared" si="9"/>
        <v>1325687</v>
      </c>
      <c r="U17" s="32">
        <v>2533076</v>
      </c>
      <c r="V17" s="32">
        <f t="shared" si="10"/>
        <v>2533076</v>
      </c>
      <c r="W17" s="4"/>
    </row>
    <row r="18" spans="1:23" ht="12.75">
      <c r="A18" s="29">
        <v>23</v>
      </c>
      <c r="B18" s="1" t="b">
        <f t="shared" si="1"/>
        <v>1</v>
      </c>
      <c r="C18" s="1">
        <v>23</v>
      </c>
      <c r="D18" s="1" t="s">
        <v>40</v>
      </c>
      <c r="E18" s="1" t="b">
        <f t="shared" si="2"/>
        <v>1</v>
      </c>
      <c r="F18" s="1">
        <v>23</v>
      </c>
      <c r="G18" s="1" t="s">
        <v>40</v>
      </c>
      <c r="H18" s="30">
        <v>230.68</v>
      </c>
      <c r="I18" s="31">
        <f t="shared" si="3"/>
        <v>795846</v>
      </c>
      <c r="J18" s="30">
        <v>81.49</v>
      </c>
      <c r="K18" s="32">
        <f t="shared" si="4"/>
        <v>140570</v>
      </c>
      <c r="L18" s="3">
        <v>41.72</v>
      </c>
      <c r="M18" s="3">
        <v>3</v>
      </c>
      <c r="N18" s="32">
        <f t="shared" si="5"/>
        <v>77432</v>
      </c>
      <c r="O18" s="32">
        <f t="shared" si="6"/>
        <v>2025</v>
      </c>
      <c r="P18" s="3">
        <v>0</v>
      </c>
      <c r="Q18" s="33">
        <f t="shared" si="7"/>
        <v>0</v>
      </c>
      <c r="R18" s="32">
        <f t="shared" si="8"/>
        <v>1015873</v>
      </c>
      <c r="S18" s="32">
        <v>566854</v>
      </c>
      <c r="T18" s="32">
        <f t="shared" si="9"/>
        <v>449019</v>
      </c>
      <c r="U18" s="32">
        <v>724174</v>
      </c>
      <c r="V18" s="32">
        <f t="shared" si="10"/>
        <v>724174</v>
      </c>
      <c r="W18" s="4"/>
    </row>
    <row r="19" spans="1:23" ht="12.75">
      <c r="A19" s="29">
        <v>27</v>
      </c>
      <c r="B19" s="1" t="b">
        <f t="shared" si="1"/>
        <v>1</v>
      </c>
      <c r="C19" s="1">
        <v>27</v>
      </c>
      <c r="D19" s="1" t="s">
        <v>41</v>
      </c>
      <c r="E19" s="1" t="b">
        <f t="shared" si="2"/>
        <v>1</v>
      </c>
      <c r="F19" s="1">
        <v>27</v>
      </c>
      <c r="G19" s="1" t="s">
        <v>41</v>
      </c>
      <c r="H19" s="30">
        <v>1028.68</v>
      </c>
      <c r="I19" s="31">
        <f t="shared" si="3"/>
        <v>3548946</v>
      </c>
      <c r="J19" s="30">
        <v>41.43</v>
      </c>
      <c r="K19" s="32">
        <f t="shared" si="4"/>
        <v>71467</v>
      </c>
      <c r="L19" s="3">
        <v>154.93</v>
      </c>
      <c r="M19" s="3">
        <v>3</v>
      </c>
      <c r="N19" s="32">
        <f t="shared" si="5"/>
        <v>287550</v>
      </c>
      <c r="O19" s="32">
        <f t="shared" si="6"/>
        <v>2025</v>
      </c>
      <c r="P19" s="3">
        <v>3</v>
      </c>
      <c r="Q19" s="33">
        <f t="shared" si="7"/>
        <v>2025</v>
      </c>
      <c r="R19" s="32">
        <f t="shared" si="8"/>
        <v>3912013</v>
      </c>
      <c r="S19" s="32">
        <v>2050668</v>
      </c>
      <c r="T19" s="32">
        <f t="shared" si="9"/>
        <v>1861345</v>
      </c>
      <c r="U19" s="32">
        <v>1047436</v>
      </c>
      <c r="V19" s="32">
        <f t="shared" si="10"/>
        <v>1047436</v>
      </c>
      <c r="W19" s="4"/>
    </row>
    <row r="20" spans="1:23" ht="12.75">
      <c r="A20" s="29">
        <v>29</v>
      </c>
      <c r="B20" s="1" t="b">
        <f t="shared" si="1"/>
        <v>1</v>
      </c>
      <c r="C20" s="1">
        <v>29</v>
      </c>
      <c r="D20" s="1" t="s">
        <v>42</v>
      </c>
      <c r="E20" s="1" t="b">
        <f t="shared" si="2"/>
        <v>1</v>
      </c>
      <c r="F20" s="1">
        <v>29</v>
      </c>
      <c r="G20" s="1" t="s">
        <v>42</v>
      </c>
      <c r="H20" s="30">
        <v>864.78</v>
      </c>
      <c r="I20" s="31">
        <f t="shared" si="3"/>
        <v>2983491</v>
      </c>
      <c r="J20" s="30">
        <v>44.13</v>
      </c>
      <c r="K20" s="32">
        <f t="shared" si="4"/>
        <v>76124</v>
      </c>
      <c r="L20" s="3">
        <v>114.66</v>
      </c>
      <c r="M20" s="3">
        <v>5.94</v>
      </c>
      <c r="N20" s="32">
        <f t="shared" si="5"/>
        <v>212809</v>
      </c>
      <c r="O20" s="32">
        <f t="shared" si="6"/>
        <v>4010</v>
      </c>
      <c r="P20" s="3">
        <v>5.57</v>
      </c>
      <c r="Q20" s="33">
        <f t="shared" si="7"/>
        <v>3760</v>
      </c>
      <c r="R20" s="32">
        <f t="shared" si="8"/>
        <v>3280194</v>
      </c>
      <c r="S20" s="32">
        <v>1482420</v>
      </c>
      <c r="T20" s="32">
        <f t="shared" si="9"/>
        <v>1797774</v>
      </c>
      <c r="U20" s="32">
        <v>1866979</v>
      </c>
      <c r="V20" s="32">
        <f t="shared" si="10"/>
        <v>1866979</v>
      </c>
      <c r="W20" s="4"/>
    </row>
    <row r="21" spans="1:23" ht="12.75">
      <c r="A21" s="29">
        <v>31</v>
      </c>
      <c r="B21" s="1" t="b">
        <f t="shared" si="1"/>
        <v>1</v>
      </c>
      <c r="C21" s="1">
        <v>31</v>
      </c>
      <c r="D21" s="1" t="s">
        <v>43</v>
      </c>
      <c r="E21" s="1" t="b">
        <f t="shared" si="2"/>
        <v>1</v>
      </c>
      <c r="F21" s="1">
        <v>31</v>
      </c>
      <c r="G21" s="1" t="s">
        <v>43</v>
      </c>
      <c r="H21" s="30">
        <v>753.35</v>
      </c>
      <c r="I21" s="31">
        <f t="shared" si="3"/>
        <v>2599058</v>
      </c>
      <c r="J21" s="30">
        <v>155.73</v>
      </c>
      <c r="K21" s="32">
        <f t="shared" si="4"/>
        <v>268634</v>
      </c>
      <c r="L21" s="3">
        <v>110.06</v>
      </c>
      <c r="M21" s="3">
        <v>0</v>
      </c>
      <c r="N21" s="32">
        <f t="shared" si="5"/>
        <v>204271</v>
      </c>
      <c r="O21" s="32">
        <f t="shared" si="6"/>
        <v>0</v>
      </c>
      <c r="P21" s="3">
        <v>12.9</v>
      </c>
      <c r="Q21" s="33">
        <f t="shared" si="7"/>
        <v>8708</v>
      </c>
      <c r="R21" s="32">
        <f t="shared" si="8"/>
        <v>3080671</v>
      </c>
      <c r="S21" s="32">
        <v>1194118</v>
      </c>
      <c r="T21" s="32">
        <f t="shared" si="9"/>
        <v>1886553</v>
      </c>
      <c r="U21" s="32">
        <v>2774972</v>
      </c>
      <c r="V21" s="32">
        <f t="shared" si="10"/>
        <v>2774972</v>
      </c>
      <c r="W21" s="4"/>
    </row>
    <row r="22" spans="1:23" ht="12.75">
      <c r="A22" s="29">
        <v>33</v>
      </c>
      <c r="B22" s="1" t="b">
        <f t="shared" si="1"/>
        <v>1</v>
      </c>
      <c r="C22" s="1">
        <v>33</v>
      </c>
      <c r="D22" s="1" t="s">
        <v>44</v>
      </c>
      <c r="E22" s="1" t="b">
        <f t="shared" si="2"/>
        <v>1</v>
      </c>
      <c r="F22" s="1">
        <v>33</v>
      </c>
      <c r="G22" s="1" t="s">
        <v>44</v>
      </c>
      <c r="H22" s="30">
        <v>1292.06</v>
      </c>
      <c r="I22" s="31">
        <f t="shared" si="3"/>
        <v>4457607</v>
      </c>
      <c r="J22" s="30">
        <v>177.16</v>
      </c>
      <c r="K22" s="32">
        <f t="shared" si="4"/>
        <v>305601</v>
      </c>
      <c r="L22" s="3">
        <v>248.15</v>
      </c>
      <c r="M22" s="3">
        <v>2</v>
      </c>
      <c r="N22" s="32">
        <f t="shared" si="5"/>
        <v>460566</v>
      </c>
      <c r="O22" s="32">
        <f t="shared" si="6"/>
        <v>1350</v>
      </c>
      <c r="P22" s="3">
        <v>5</v>
      </c>
      <c r="Q22" s="33">
        <f t="shared" si="7"/>
        <v>3375</v>
      </c>
      <c r="R22" s="32">
        <f t="shared" si="8"/>
        <v>5228499</v>
      </c>
      <c r="S22" s="32">
        <v>2029330</v>
      </c>
      <c r="T22" s="32">
        <f t="shared" si="9"/>
        <v>3199169</v>
      </c>
      <c r="U22" s="32">
        <v>3925320</v>
      </c>
      <c r="V22" s="32">
        <f t="shared" si="10"/>
        <v>3925320</v>
      </c>
      <c r="W22" s="4"/>
    </row>
    <row r="23" spans="1:23" ht="12.75">
      <c r="A23" s="29">
        <v>35</v>
      </c>
      <c r="B23" s="1" t="b">
        <f t="shared" si="1"/>
        <v>1</v>
      </c>
      <c r="C23" s="1">
        <v>35</v>
      </c>
      <c r="D23" s="1" t="s">
        <v>45</v>
      </c>
      <c r="E23" s="1" t="b">
        <f t="shared" si="2"/>
        <v>1</v>
      </c>
      <c r="F23" s="1">
        <v>35</v>
      </c>
      <c r="G23" s="1" t="s">
        <v>45</v>
      </c>
      <c r="H23" s="30">
        <v>391.83</v>
      </c>
      <c r="I23" s="31">
        <f t="shared" si="3"/>
        <v>1351814</v>
      </c>
      <c r="J23" s="30">
        <v>83.16</v>
      </c>
      <c r="K23" s="32">
        <f t="shared" si="4"/>
        <v>143451</v>
      </c>
      <c r="L23" s="3">
        <v>69.91</v>
      </c>
      <c r="M23" s="3">
        <v>2</v>
      </c>
      <c r="N23" s="32">
        <f t="shared" si="5"/>
        <v>129753</v>
      </c>
      <c r="O23" s="32">
        <f t="shared" si="6"/>
        <v>1350</v>
      </c>
      <c r="P23" s="3">
        <v>3</v>
      </c>
      <c r="Q23" s="33">
        <f t="shared" si="7"/>
        <v>2025</v>
      </c>
      <c r="R23" s="32">
        <f t="shared" si="8"/>
        <v>1628393</v>
      </c>
      <c r="S23" s="32">
        <v>2385277</v>
      </c>
      <c r="T23" s="32">
        <f t="shared" si="9"/>
        <v>0</v>
      </c>
      <c r="U23" s="32">
        <v>18308</v>
      </c>
      <c r="V23" s="32">
        <f t="shared" si="10"/>
        <v>18308</v>
      </c>
      <c r="W23" s="4"/>
    </row>
    <row r="24" spans="1:23" ht="12.75">
      <c r="A24" s="29">
        <v>39</v>
      </c>
      <c r="B24" s="1" t="b">
        <f t="shared" si="1"/>
        <v>1</v>
      </c>
      <c r="C24" s="1">
        <v>39</v>
      </c>
      <c r="D24" s="1" t="s">
        <v>46</v>
      </c>
      <c r="E24" s="1" t="b">
        <f t="shared" si="2"/>
        <v>1</v>
      </c>
      <c r="F24" s="1">
        <v>39</v>
      </c>
      <c r="G24" s="1" t="s">
        <v>46</v>
      </c>
      <c r="H24" s="30">
        <v>112.65</v>
      </c>
      <c r="I24" s="31">
        <f t="shared" si="3"/>
        <v>388643</v>
      </c>
      <c r="J24" s="30">
        <v>36.11</v>
      </c>
      <c r="K24" s="32">
        <f t="shared" si="4"/>
        <v>62290</v>
      </c>
      <c r="L24" s="3">
        <v>10.72</v>
      </c>
      <c r="M24" s="3">
        <v>0</v>
      </c>
      <c r="N24" s="32">
        <f t="shared" si="5"/>
        <v>19896</v>
      </c>
      <c r="O24" s="32">
        <f t="shared" si="6"/>
        <v>0</v>
      </c>
      <c r="P24" s="3">
        <v>0</v>
      </c>
      <c r="Q24" s="33">
        <f t="shared" si="7"/>
        <v>0</v>
      </c>
      <c r="R24" s="32">
        <f t="shared" si="8"/>
        <v>470829</v>
      </c>
      <c r="S24" s="32">
        <v>278789</v>
      </c>
      <c r="T24" s="32">
        <f t="shared" si="9"/>
        <v>192040</v>
      </c>
      <c r="U24" s="32">
        <v>451073</v>
      </c>
      <c r="V24" s="32">
        <f t="shared" si="10"/>
        <v>451073</v>
      </c>
      <c r="W24" s="4"/>
    </row>
    <row r="25" spans="1:23" ht="12.75">
      <c r="A25" s="29">
        <v>41</v>
      </c>
      <c r="B25" s="1" t="b">
        <f t="shared" si="1"/>
        <v>1</v>
      </c>
      <c r="C25" s="1">
        <v>41</v>
      </c>
      <c r="D25" s="1" t="s">
        <v>47</v>
      </c>
      <c r="E25" s="1" t="b">
        <f t="shared" si="2"/>
        <v>1</v>
      </c>
      <c r="F25" s="1">
        <v>41</v>
      </c>
      <c r="G25" s="1" t="s">
        <v>47</v>
      </c>
      <c r="H25" s="30">
        <v>4179.36</v>
      </c>
      <c r="I25" s="31">
        <f t="shared" si="3"/>
        <v>14418792</v>
      </c>
      <c r="J25" s="30">
        <v>123.06</v>
      </c>
      <c r="K25" s="32">
        <f t="shared" si="4"/>
        <v>212279</v>
      </c>
      <c r="L25" s="3">
        <v>432.32</v>
      </c>
      <c r="M25" s="3">
        <v>24.89</v>
      </c>
      <c r="N25" s="32">
        <f t="shared" si="5"/>
        <v>802386</v>
      </c>
      <c r="O25" s="32">
        <f t="shared" si="6"/>
        <v>16801</v>
      </c>
      <c r="P25" s="3">
        <v>5.71</v>
      </c>
      <c r="Q25" s="33">
        <f t="shared" si="7"/>
        <v>3854</v>
      </c>
      <c r="R25" s="32">
        <f t="shared" si="8"/>
        <v>15454112</v>
      </c>
      <c r="S25" s="32">
        <v>7719577</v>
      </c>
      <c r="T25" s="32">
        <f t="shared" si="9"/>
        <v>7734535</v>
      </c>
      <c r="U25" s="32">
        <v>3461737</v>
      </c>
      <c r="V25" s="32">
        <f t="shared" si="10"/>
        <v>3461737</v>
      </c>
      <c r="W25" s="4"/>
    </row>
    <row r="26" spans="1:23" ht="12.75">
      <c r="A26" s="29">
        <v>43</v>
      </c>
      <c r="B26" s="1" t="b">
        <f t="shared" si="1"/>
        <v>1</v>
      </c>
      <c r="C26" s="1">
        <v>43</v>
      </c>
      <c r="D26" s="1" t="s">
        <v>48</v>
      </c>
      <c r="E26" s="1" t="b">
        <f t="shared" si="2"/>
        <v>1</v>
      </c>
      <c r="F26" s="1">
        <v>43</v>
      </c>
      <c r="G26" s="1" t="s">
        <v>48</v>
      </c>
      <c r="H26" s="30">
        <v>1106.46</v>
      </c>
      <c r="I26" s="31">
        <f t="shared" si="3"/>
        <v>3817287</v>
      </c>
      <c r="J26" s="30">
        <v>295.59</v>
      </c>
      <c r="K26" s="32">
        <f t="shared" si="4"/>
        <v>509893</v>
      </c>
      <c r="L26" s="3">
        <v>164.06</v>
      </c>
      <c r="M26" s="3">
        <v>2.94</v>
      </c>
      <c r="N26" s="32">
        <f t="shared" si="5"/>
        <v>304495</v>
      </c>
      <c r="O26" s="32">
        <f t="shared" si="6"/>
        <v>1985</v>
      </c>
      <c r="P26" s="3">
        <v>1</v>
      </c>
      <c r="Q26" s="33">
        <f t="shared" si="7"/>
        <v>675</v>
      </c>
      <c r="R26" s="32">
        <f t="shared" si="8"/>
        <v>4634335</v>
      </c>
      <c r="S26" s="32">
        <v>1691608</v>
      </c>
      <c r="T26" s="32">
        <f t="shared" si="9"/>
        <v>2942727</v>
      </c>
      <c r="U26" s="32">
        <v>4177182</v>
      </c>
      <c r="V26" s="32">
        <f t="shared" si="10"/>
        <v>4177182</v>
      </c>
      <c r="W26" s="4"/>
    </row>
    <row r="27" spans="1:23" ht="12.75">
      <c r="A27" s="29">
        <v>45</v>
      </c>
      <c r="B27" s="1" t="b">
        <f t="shared" si="1"/>
        <v>1</v>
      </c>
      <c r="C27" s="1">
        <v>45</v>
      </c>
      <c r="D27" s="1" t="s">
        <v>49</v>
      </c>
      <c r="E27" s="1" t="b">
        <f t="shared" si="2"/>
        <v>1</v>
      </c>
      <c r="F27" s="1">
        <v>45</v>
      </c>
      <c r="G27" s="1" t="s">
        <v>49</v>
      </c>
      <c r="H27" s="30">
        <v>249.43</v>
      </c>
      <c r="I27" s="31">
        <f t="shared" si="3"/>
        <v>860534</v>
      </c>
      <c r="J27" s="30">
        <v>80.18</v>
      </c>
      <c r="K27" s="32">
        <f t="shared" si="4"/>
        <v>138311</v>
      </c>
      <c r="L27" s="3">
        <v>50.63</v>
      </c>
      <c r="M27" s="3">
        <v>1</v>
      </c>
      <c r="N27" s="32">
        <f t="shared" si="5"/>
        <v>93969</v>
      </c>
      <c r="O27" s="32">
        <f t="shared" si="6"/>
        <v>675</v>
      </c>
      <c r="P27" s="3">
        <v>0</v>
      </c>
      <c r="Q27" s="33">
        <f t="shared" si="7"/>
        <v>0</v>
      </c>
      <c r="R27" s="32">
        <f t="shared" si="8"/>
        <v>1093489</v>
      </c>
      <c r="S27" s="32">
        <v>262244</v>
      </c>
      <c r="T27" s="32">
        <f t="shared" si="9"/>
        <v>831245</v>
      </c>
      <c r="U27" s="32">
        <v>1321749</v>
      </c>
      <c r="V27" s="32">
        <f t="shared" si="10"/>
        <v>1321749</v>
      </c>
      <c r="W27" s="4"/>
    </row>
    <row r="28" spans="1:23" ht="12.75">
      <c r="A28" s="29">
        <v>47</v>
      </c>
      <c r="B28" s="1" t="b">
        <f t="shared" si="1"/>
        <v>1</v>
      </c>
      <c r="C28" s="1">
        <v>47</v>
      </c>
      <c r="D28" s="1" t="s">
        <v>50</v>
      </c>
      <c r="E28" s="1" t="b">
        <f t="shared" si="2"/>
        <v>1</v>
      </c>
      <c r="F28" s="1">
        <v>47</v>
      </c>
      <c r="G28" s="1" t="s">
        <v>50</v>
      </c>
      <c r="H28" s="30">
        <v>29.81</v>
      </c>
      <c r="I28" s="31">
        <f t="shared" si="3"/>
        <v>102845</v>
      </c>
      <c r="J28" s="30">
        <v>6.92</v>
      </c>
      <c r="K28" s="32">
        <f t="shared" si="4"/>
        <v>11937</v>
      </c>
      <c r="L28" s="3">
        <v>3.98</v>
      </c>
      <c r="M28" s="3">
        <v>0</v>
      </c>
      <c r="N28" s="32">
        <f t="shared" si="5"/>
        <v>7387</v>
      </c>
      <c r="O28" s="32">
        <f t="shared" si="6"/>
        <v>0</v>
      </c>
      <c r="P28" s="3">
        <v>1</v>
      </c>
      <c r="Q28" s="33">
        <f t="shared" si="7"/>
        <v>675</v>
      </c>
      <c r="R28" s="32">
        <f t="shared" si="8"/>
        <v>122844</v>
      </c>
      <c r="S28" s="32">
        <v>62436</v>
      </c>
      <c r="T28" s="32">
        <f t="shared" si="9"/>
        <v>60408</v>
      </c>
      <c r="U28" s="32">
        <v>120189</v>
      </c>
      <c r="V28" s="32">
        <f t="shared" si="10"/>
        <v>120189</v>
      </c>
      <c r="W28" s="4"/>
    </row>
    <row r="29" spans="1:23" ht="12.75">
      <c r="A29" s="29">
        <v>51</v>
      </c>
      <c r="B29" s="1" t="b">
        <f t="shared" si="1"/>
        <v>1</v>
      </c>
      <c r="C29" s="1">
        <v>51</v>
      </c>
      <c r="D29" s="1" t="s">
        <v>51</v>
      </c>
      <c r="E29" s="1" t="b">
        <f t="shared" si="2"/>
        <v>1</v>
      </c>
      <c r="F29" s="1">
        <v>51</v>
      </c>
      <c r="G29" s="1" t="s">
        <v>51</v>
      </c>
      <c r="H29" s="30">
        <v>1287.63</v>
      </c>
      <c r="I29" s="31">
        <f t="shared" si="3"/>
        <v>4442324</v>
      </c>
      <c r="J29" s="30">
        <v>569.71</v>
      </c>
      <c r="K29" s="32">
        <f t="shared" si="4"/>
        <v>982750</v>
      </c>
      <c r="L29" s="3">
        <v>294.66</v>
      </c>
      <c r="M29" s="3">
        <v>0</v>
      </c>
      <c r="N29" s="32">
        <f t="shared" si="5"/>
        <v>546889</v>
      </c>
      <c r="O29" s="32">
        <f t="shared" si="6"/>
        <v>0</v>
      </c>
      <c r="P29" s="3">
        <v>4.73</v>
      </c>
      <c r="Q29" s="33">
        <f t="shared" si="7"/>
        <v>3193</v>
      </c>
      <c r="R29" s="32">
        <f t="shared" si="8"/>
        <v>5975156</v>
      </c>
      <c r="S29" s="32">
        <v>713900</v>
      </c>
      <c r="T29" s="32">
        <f t="shared" si="9"/>
        <v>5261256</v>
      </c>
      <c r="U29" s="32">
        <v>10756851</v>
      </c>
      <c r="V29" s="32">
        <f t="shared" si="10"/>
        <v>10756851</v>
      </c>
      <c r="W29" s="4"/>
    </row>
    <row r="30" spans="1:23" ht="12.75">
      <c r="A30" s="29">
        <v>53</v>
      </c>
      <c r="B30" s="1" t="b">
        <f t="shared" si="1"/>
        <v>1</v>
      </c>
      <c r="C30" s="1">
        <v>53</v>
      </c>
      <c r="D30" s="1" t="s">
        <v>52</v>
      </c>
      <c r="E30" s="1" t="b">
        <f t="shared" si="2"/>
        <v>1</v>
      </c>
      <c r="F30" s="1">
        <v>53</v>
      </c>
      <c r="G30" s="1" t="s">
        <v>52</v>
      </c>
      <c r="H30" s="30">
        <v>367.78</v>
      </c>
      <c r="I30" s="31">
        <f t="shared" si="3"/>
        <v>1268841</v>
      </c>
      <c r="J30" s="30">
        <v>117.34</v>
      </c>
      <c r="K30" s="32">
        <f t="shared" si="4"/>
        <v>202412</v>
      </c>
      <c r="L30" s="3">
        <v>39.75</v>
      </c>
      <c r="M30" s="3">
        <v>0</v>
      </c>
      <c r="N30" s="32">
        <f t="shared" si="5"/>
        <v>73776</v>
      </c>
      <c r="O30" s="32">
        <f t="shared" si="6"/>
        <v>0</v>
      </c>
      <c r="P30" s="3">
        <v>1.98</v>
      </c>
      <c r="Q30" s="33">
        <f t="shared" si="7"/>
        <v>1337</v>
      </c>
      <c r="R30" s="32">
        <f t="shared" si="8"/>
        <v>1546366</v>
      </c>
      <c r="S30" s="32">
        <v>596697</v>
      </c>
      <c r="T30" s="32">
        <f t="shared" si="9"/>
        <v>949669</v>
      </c>
      <c r="U30" s="32">
        <v>1398908</v>
      </c>
      <c r="V30" s="32">
        <f t="shared" si="10"/>
        <v>1398908</v>
      </c>
      <c r="W30" s="4"/>
    </row>
    <row r="31" spans="1:23" ht="12.75">
      <c r="A31" s="29">
        <v>55</v>
      </c>
      <c r="B31" s="1" t="b">
        <f t="shared" si="1"/>
        <v>1</v>
      </c>
      <c r="C31" s="1">
        <v>55</v>
      </c>
      <c r="D31" s="1" t="s">
        <v>53</v>
      </c>
      <c r="E31" s="1" t="b">
        <f t="shared" si="2"/>
        <v>1</v>
      </c>
      <c r="F31" s="1">
        <v>55</v>
      </c>
      <c r="G31" s="1" t="s">
        <v>53</v>
      </c>
      <c r="H31" s="30">
        <v>512.27</v>
      </c>
      <c r="I31" s="31">
        <f t="shared" si="3"/>
        <v>1767332</v>
      </c>
      <c r="J31" s="30">
        <v>130.37</v>
      </c>
      <c r="K31" s="32">
        <f t="shared" si="4"/>
        <v>224888</v>
      </c>
      <c r="L31" s="3">
        <v>85.48</v>
      </c>
      <c r="M31" s="3">
        <v>2.78</v>
      </c>
      <c r="N31" s="32">
        <f t="shared" si="5"/>
        <v>158651</v>
      </c>
      <c r="O31" s="32">
        <f t="shared" si="6"/>
        <v>1877</v>
      </c>
      <c r="P31" s="3">
        <v>1</v>
      </c>
      <c r="Q31" s="33">
        <f t="shared" si="7"/>
        <v>675</v>
      </c>
      <c r="R31" s="32">
        <f t="shared" si="8"/>
        <v>2153423</v>
      </c>
      <c r="S31" s="32">
        <v>580253</v>
      </c>
      <c r="T31" s="32">
        <f t="shared" si="9"/>
        <v>1573170</v>
      </c>
      <c r="U31" s="32">
        <v>2693114</v>
      </c>
      <c r="V31" s="32">
        <f t="shared" si="10"/>
        <v>2693114</v>
      </c>
      <c r="W31" s="4"/>
    </row>
    <row r="32" spans="1:23" ht="12.75">
      <c r="A32" s="29">
        <v>57</v>
      </c>
      <c r="B32" s="1" t="b">
        <f t="shared" si="1"/>
        <v>1</v>
      </c>
      <c r="C32" s="1">
        <v>57</v>
      </c>
      <c r="D32" s="1" t="s">
        <v>54</v>
      </c>
      <c r="E32" s="1" t="b">
        <f t="shared" si="2"/>
        <v>1</v>
      </c>
      <c r="F32" s="1">
        <v>57</v>
      </c>
      <c r="G32" s="1" t="s">
        <v>54</v>
      </c>
      <c r="H32" s="30">
        <v>1598.34</v>
      </c>
      <c r="I32" s="31">
        <f t="shared" si="3"/>
        <v>5514273</v>
      </c>
      <c r="J32" s="30">
        <v>64.7</v>
      </c>
      <c r="K32" s="32">
        <f t="shared" si="4"/>
        <v>111608</v>
      </c>
      <c r="L32" s="3">
        <v>190.44</v>
      </c>
      <c r="M32" s="3">
        <v>2</v>
      </c>
      <c r="N32" s="32">
        <f t="shared" si="5"/>
        <v>353457</v>
      </c>
      <c r="O32" s="32">
        <f t="shared" si="6"/>
        <v>1350</v>
      </c>
      <c r="P32" s="3">
        <v>13</v>
      </c>
      <c r="Q32" s="33">
        <f t="shared" si="7"/>
        <v>8775</v>
      </c>
      <c r="R32" s="32">
        <f t="shared" si="8"/>
        <v>5989463</v>
      </c>
      <c r="S32" s="32">
        <v>2257220</v>
      </c>
      <c r="T32" s="32">
        <f t="shared" si="9"/>
        <v>3732243</v>
      </c>
      <c r="U32" s="32">
        <v>4082126</v>
      </c>
      <c r="V32" s="32">
        <f t="shared" si="10"/>
        <v>4082126</v>
      </c>
      <c r="W32" s="4"/>
    </row>
    <row r="33" spans="1:23" ht="12.75">
      <c r="A33" s="29">
        <v>59</v>
      </c>
      <c r="B33" s="1" t="b">
        <f t="shared" si="1"/>
        <v>1</v>
      </c>
      <c r="C33" s="1">
        <v>59</v>
      </c>
      <c r="D33" s="1" t="s">
        <v>55</v>
      </c>
      <c r="E33" s="1" t="b">
        <f t="shared" si="2"/>
        <v>1</v>
      </c>
      <c r="F33" s="1">
        <v>59</v>
      </c>
      <c r="G33" s="1" t="s">
        <v>55</v>
      </c>
      <c r="H33" s="30">
        <v>221.09</v>
      </c>
      <c r="I33" s="31">
        <f t="shared" si="3"/>
        <v>762761</v>
      </c>
      <c r="J33" s="30">
        <v>29.96</v>
      </c>
      <c r="K33" s="32">
        <f t="shared" si="4"/>
        <v>51681</v>
      </c>
      <c r="L33" s="3">
        <v>38.38</v>
      </c>
      <c r="M33" s="3">
        <v>4</v>
      </c>
      <c r="N33" s="32">
        <f t="shared" si="5"/>
        <v>71233</v>
      </c>
      <c r="O33" s="32">
        <f t="shared" si="6"/>
        <v>2700</v>
      </c>
      <c r="P33" s="3">
        <v>0</v>
      </c>
      <c r="Q33" s="33">
        <f t="shared" si="7"/>
        <v>0</v>
      </c>
      <c r="R33" s="32">
        <f t="shared" si="8"/>
        <v>888375</v>
      </c>
      <c r="S33" s="32">
        <v>539229</v>
      </c>
      <c r="T33" s="32">
        <f t="shared" si="9"/>
        <v>349146</v>
      </c>
      <c r="U33" s="32">
        <v>548701</v>
      </c>
      <c r="V33" s="32">
        <f t="shared" si="10"/>
        <v>548701</v>
      </c>
      <c r="W33" s="4"/>
    </row>
    <row r="34" spans="1:23" ht="12.75">
      <c r="A34" s="29">
        <v>63</v>
      </c>
      <c r="B34" s="1" t="b">
        <f t="shared" si="1"/>
        <v>1</v>
      </c>
      <c r="C34" s="1">
        <v>63</v>
      </c>
      <c r="D34" s="1" t="s">
        <v>56</v>
      </c>
      <c r="E34" s="1" t="b">
        <f t="shared" si="2"/>
        <v>1</v>
      </c>
      <c r="F34" s="1">
        <v>63</v>
      </c>
      <c r="G34" s="1" t="s">
        <v>56</v>
      </c>
      <c r="H34" s="30">
        <v>831.74</v>
      </c>
      <c r="I34" s="31">
        <f t="shared" si="3"/>
        <v>2869503</v>
      </c>
      <c r="J34" s="30">
        <v>39.86</v>
      </c>
      <c r="K34" s="32">
        <f t="shared" si="4"/>
        <v>68759</v>
      </c>
      <c r="L34" s="3">
        <v>138.29</v>
      </c>
      <c r="M34" s="3">
        <v>1.94</v>
      </c>
      <c r="N34" s="32">
        <f t="shared" si="5"/>
        <v>256666</v>
      </c>
      <c r="O34" s="32">
        <f t="shared" si="6"/>
        <v>1310</v>
      </c>
      <c r="P34" s="3">
        <v>2.41</v>
      </c>
      <c r="Q34" s="33">
        <f t="shared" si="7"/>
        <v>1627</v>
      </c>
      <c r="R34" s="32">
        <f t="shared" si="8"/>
        <v>3197865</v>
      </c>
      <c r="S34" s="32">
        <v>1083363</v>
      </c>
      <c r="T34" s="32">
        <f t="shared" si="9"/>
        <v>2114502</v>
      </c>
      <c r="U34" s="32">
        <v>1841565</v>
      </c>
      <c r="V34" s="32">
        <f t="shared" si="10"/>
        <v>1841565</v>
      </c>
      <c r="W34" s="4"/>
    </row>
    <row r="35" spans="1:23" ht="12.75">
      <c r="A35" s="29">
        <v>65</v>
      </c>
      <c r="B35" s="1" t="b">
        <f t="shared" si="1"/>
        <v>1</v>
      </c>
      <c r="C35" s="1">
        <v>65</v>
      </c>
      <c r="D35" s="1" t="s">
        <v>57</v>
      </c>
      <c r="E35" s="1" t="b">
        <f t="shared" si="2"/>
        <v>1</v>
      </c>
      <c r="F35" s="1">
        <v>65</v>
      </c>
      <c r="G35" s="1" t="s">
        <v>57</v>
      </c>
      <c r="H35" s="30">
        <v>115.06</v>
      </c>
      <c r="I35" s="31">
        <f t="shared" si="3"/>
        <v>396957</v>
      </c>
      <c r="J35" s="30">
        <v>26.5</v>
      </c>
      <c r="K35" s="32">
        <f t="shared" si="4"/>
        <v>45713</v>
      </c>
      <c r="L35" s="3">
        <v>11.81</v>
      </c>
      <c r="M35" s="3">
        <v>0</v>
      </c>
      <c r="N35" s="32">
        <f t="shared" si="5"/>
        <v>21919</v>
      </c>
      <c r="O35" s="32">
        <f t="shared" si="6"/>
        <v>0</v>
      </c>
      <c r="P35" s="3">
        <v>0</v>
      </c>
      <c r="Q35" s="33">
        <f t="shared" si="7"/>
        <v>0</v>
      </c>
      <c r="R35" s="32">
        <f t="shared" si="8"/>
        <v>464589</v>
      </c>
      <c r="S35" s="32">
        <v>809635</v>
      </c>
      <c r="T35" s="32">
        <f t="shared" si="9"/>
        <v>0</v>
      </c>
      <c r="U35" s="32">
        <v>0</v>
      </c>
      <c r="V35" s="32">
        <f t="shared" si="10"/>
        <v>0</v>
      </c>
      <c r="W35" s="4"/>
    </row>
    <row r="36" spans="1:23" ht="12.75">
      <c r="A36" s="29">
        <v>67</v>
      </c>
      <c r="B36" s="1" t="b">
        <f t="shared" si="1"/>
        <v>1</v>
      </c>
      <c r="C36" s="1">
        <v>67</v>
      </c>
      <c r="D36" s="1" t="s">
        <v>58</v>
      </c>
      <c r="E36" s="1" t="b">
        <f t="shared" si="2"/>
        <v>1</v>
      </c>
      <c r="F36" s="1">
        <v>67</v>
      </c>
      <c r="G36" s="1" t="s">
        <v>58</v>
      </c>
      <c r="H36" s="30">
        <v>430.64</v>
      </c>
      <c r="I36" s="31">
        <f t="shared" si="3"/>
        <v>1485708</v>
      </c>
      <c r="J36" s="30">
        <v>139.04</v>
      </c>
      <c r="K36" s="32">
        <f t="shared" si="4"/>
        <v>239844</v>
      </c>
      <c r="L36" s="3">
        <v>71.04</v>
      </c>
      <c r="M36" s="3">
        <v>0</v>
      </c>
      <c r="N36" s="32">
        <f t="shared" si="5"/>
        <v>131850</v>
      </c>
      <c r="O36" s="32">
        <f t="shared" si="6"/>
        <v>0</v>
      </c>
      <c r="P36" s="3">
        <v>5</v>
      </c>
      <c r="Q36" s="33">
        <f t="shared" si="7"/>
        <v>3375</v>
      </c>
      <c r="R36" s="32">
        <f t="shared" si="8"/>
        <v>1860777</v>
      </c>
      <c r="S36" s="32">
        <v>1072378</v>
      </c>
      <c r="T36" s="32">
        <f t="shared" si="9"/>
        <v>788399</v>
      </c>
      <c r="U36" s="32">
        <v>1055426</v>
      </c>
      <c r="V36" s="32">
        <f t="shared" si="10"/>
        <v>1055426</v>
      </c>
      <c r="W36" s="4"/>
    </row>
    <row r="37" spans="1:23" ht="12.75">
      <c r="A37" s="29">
        <v>69</v>
      </c>
      <c r="B37" s="1" t="b">
        <f t="shared" si="1"/>
        <v>1</v>
      </c>
      <c r="C37" s="1">
        <v>69</v>
      </c>
      <c r="D37" s="1" t="s">
        <v>59</v>
      </c>
      <c r="E37" s="1" t="b">
        <f t="shared" si="2"/>
        <v>1</v>
      </c>
      <c r="F37" s="1">
        <v>69</v>
      </c>
      <c r="G37" s="1" t="s">
        <v>59</v>
      </c>
      <c r="H37" s="30">
        <v>83.1</v>
      </c>
      <c r="I37" s="31">
        <f t="shared" si="3"/>
        <v>286695</v>
      </c>
      <c r="J37" s="30">
        <v>14.24</v>
      </c>
      <c r="K37" s="32">
        <f t="shared" si="4"/>
        <v>24564</v>
      </c>
      <c r="L37" s="3">
        <v>11</v>
      </c>
      <c r="M37" s="3">
        <v>0</v>
      </c>
      <c r="N37" s="32">
        <f t="shared" si="5"/>
        <v>20416</v>
      </c>
      <c r="O37" s="32">
        <f t="shared" si="6"/>
        <v>0</v>
      </c>
      <c r="P37" s="3">
        <v>1</v>
      </c>
      <c r="Q37" s="33">
        <f t="shared" si="7"/>
        <v>675</v>
      </c>
      <c r="R37" s="32">
        <f t="shared" si="8"/>
        <v>332350</v>
      </c>
      <c r="S37" s="32">
        <v>253036</v>
      </c>
      <c r="T37" s="32">
        <f t="shared" si="9"/>
        <v>79314</v>
      </c>
      <c r="U37" s="32">
        <v>135327</v>
      </c>
      <c r="V37" s="32">
        <f t="shared" si="10"/>
        <v>135327</v>
      </c>
      <c r="W37" s="4"/>
    </row>
    <row r="38" spans="1:23" ht="12.75">
      <c r="A38" s="29">
        <v>71</v>
      </c>
      <c r="B38" s="1" t="b">
        <f t="shared" si="1"/>
        <v>1</v>
      </c>
      <c r="C38" s="1">
        <v>71</v>
      </c>
      <c r="D38" s="1" t="s">
        <v>60</v>
      </c>
      <c r="E38" s="1" t="b">
        <f t="shared" si="2"/>
        <v>1</v>
      </c>
      <c r="F38" s="1">
        <v>71</v>
      </c>
      <c r="G38" s="1" t="s">
        <v>60</v>
      </c>
      <c r="H38" s="30">
        <v>1129.11</v>
      </c>
      <c r="I38" s="31">
        <f t="shared" si="3"/>
        <v>3895430</v>
      </c>
      <c r="J38" s="30">
        <v>51.57</v>
      </c>
      <c r="K38" s="32">
        <f t="shared" si="4"/>
        <v>88958</v>
      </c>
      <c r="L38" s="3">
        <v>176.29</v>
      </c>
      <c r="M38" s="3">
        <v>4.9</v>
      </c>
      <c r="N38" s="32">
        <f t="shared" si="5"/>
        <v>327194</v>
      </c>
      <c r="O38" s="32">
        <f t="shared" si="6"/>
        <v>3308</v>
      </c>
      <c r="P38" s="3">
        <v>3.92</v>
      </c>
      <c r="Q38" s="33">
        <f t="shared" si="7"/>
        <v>2646</v>
      </c>
      <c r="R38" s="32">
        <f t="shared" si="8"/>
        <v>4317536</v>
      </c>
      <c r="S38" s="32">
        <v>1210497</v>
      </c>
      <c r="T38" s="32">
        <f t="shared" si="9"/>
        <v>3107039</v>
      </c>
      <c r="U38" s="32">
        <v>3865563</v>
      </c>
      <c r="V38" s="32">
        <f t="shared" si="10"/>
        <v>3865563</v>
      </c>
      <c r="W38" s="4"/>
    </row>
    <row r="39" spans="1:23" ht="12.75">
      <c r="A39" s="29">
        <v>73</v>
      </c>
      <c r="B39" s="1" t="b">
        <f t="shared" si="1"/>
        <v>1</v>
      </c>
      <c r="C39" s="1">
        <v>73</v>
      </c>
      <c r="D39" s="1" t="s">
        <v>61</v>
      </c>
      <c r="E39" s="1" t="b">
        <f t="shared" si="2"/>
        <v>1</v>
      </c>
      <c r="F39" s="1">
        <v>73</v>
      </c>
      <c r="G39" s="1" t="s">
        <v>61</v>
      </c>
      <c r="H39" s="30">
        <v>0</v>
      </c>
      <c r="I39" s="31">
        <f t="shared" si="3"/>
        <v>0</v>
      </c>
      <c r="J39" s="30">
        <v>0</v>
      </c>
      <c r="K39" s="32">
        <f t="shared" si="4"/>
        <v>0</v>
      </c>
      <c r="L39" s="3">
        <v>0</v>
      </c>
      <c r="M39" s="3">
        <v>0</v>
      </c>
      <c r="N39" s="32">
        <f t="shared" si="5"/>
        <v>0</v>
      </c>
      <c r="O39" s="32">
        <f t="shared" si="6"/>
        <v>0</v>
      </c>
      <c r="P39" s="3">
        <v>0</v>
      </c>
      <c r="Q39" s="33">
        <f t="shared" si="7"/>
        <v>0</v>
      </c>
      <c r="R39" s="32">
        <f t="shared" si="8"/>
        <v>0</v>
      </c>
      <c r="S39" s="32">
        <v>19242</v>
      </c>
      <c r="T39" s="32">
        <f t="shared" si="9"/>
        <v>0</v>
      </c>
      <c r="U39" s="32">
        <v>203</v>
      </c>
      <c r="V39" s="32">
        <f t="shared" si="10"/>
        <v>203</v>
      </c>
      <c r="W39" s="4"/>
    </row>
    <row r="40" spans="1:23" ht="12.75">
      <c r="A40" s="29">
        <v>75</v>
      </c>
      <c r="B40" s="1" t="b">
        <f t="shared" si="1"/>
        <v>1</v>
      </c>
      <c r="C40" s="1">
        <v>75</v>
      </c>
      <c r="D40" s="1" t="s">
        <v>62</v>
      </c>
      <c r="E40" s="1" t="b">
        <f t="shared" si="2"/>
        <v>1</v>
      </c>
      <c r="F40" s="1">
        <v>75</v>
      </c>
      <c r="G40" s="1" t="s">
        <v>62</v>
      </c>
      <c r="H40" s="30">
        <v>424.97</v>
      </c>
      <c r="I40" s="31">
        <f t="shared" si="3"/>
        <v>1466147</v>
      </c>
      <c r="J40" s="30">
        <v>116.11</v>
      </c>
      <c r="K40" s="32">
        <f t="shared" si="4"/>
        <v>200290</v>
      </c>
      <c r="L40" s="3">
        <v>77.5</v>
      </c>
      <c r="M40" s="3">
        <v>0</v>
      </c>
      <c r="N40" s="32">
        <f t="shared" si="5"/>
        <v>143840</v>
      </c>
      <c r="O40" s="32">
        <f t="shared" si="6"/>
        <v>0</v>
      </c>
      <c r="P40" s="3">
        <v>1</v>
      </c>
      <c r="Q40" s="33">
        <f t="shared" si="7"/>
        <v>675</v>
      </c>
      <c r="R40" s="32">
        <f t="shared" si="8"/>
        <v>1810952</v>
      </c>
      <c r="S40" s="32">
        <v>918473</v>
      </c>
      <c r="T40" s="32">
        <f t="shared" si="9"/>
        <v>892479</v>
      </c>
      <c r="U40" s="32">
        <v>1561689</v>
      </c>
      <c r="V40" s="32">
        <f t="shared" si="10"/>
        <v>1561689</v>
      </c>
      <c r="W40" s="4"/>
    </row>
    <row r="41" spans="1:23" ht="12.75">
      <c r="A41" s="29">
        <v>77</v>
      </c>
      <c r="B41" s="1" t="b">
        <f t="shared" si="1"/>
        <v>1</v>
      </c>
      <c r="C41" s="1">
        <v>77</v>
      </c>
      <c r="D41" s="1" t="s">
        <v>63</v>
      </c>
      <c r="E41" s="1" t="b">
        <f t="shared" si="2"/>
        <v>1</v>
      </c>
      <c r="F41" s="1">
        <v>77</v>
      </c>
      <c r="G41" s="1" t="s">
        <v>63</v>
      </c>
      <c r="H41" s="30">
        <v>486.8</v>
      </c>
      <c r="I41" s="31">
        <f t="shared" si="3"/>
        <v>1679460</v>
      </c>
      <c r="J41" s="30">
        <v>117.81</v>
      </c>
      <c r="K41" s="32">
        <f t="shared" si="4"/>
        <v>203222</v>
      </c>
      <c r="L41" s="3">
        <v>50.32</v>
      </c>
      <c r="M41" s="3">
        <v>1.5</v>
      </c>
      <c r="N41" s="32">
        <f t="shared" si="5"/>
        <v>93394</v>
      </c>
      <c r="O41" s="32">
        <f t="shared" si="6"/>
        <v>1013</v>
      </c>
      <c r="P41" s="3">
        <v>8</v>
      </c>
      <c r="Q41" s="33">
        <f t="shared" si="7"/>
        <v>5400</v>
      </c>
      <c r="R41" s="32">
        <f t="shared" si="8"/>
        <v>1982489</v>
      </c>
      <c r="S41" s="32">
        <v>812835</v>
      </c>
      <c r="T41" s="32">
        <f t="shared" si="9"/>
        <v>1169654</v>
      </c>
      <c r="U41" s="32">
        <v>2127112</v>
      </c>
      <c r="V41" s="32">
        <f t="shared" si="10"/>
        <v>2127112</v>
      </c>
      <c r="W41" s="4"/>
    </row>
    <row r="42" spans="1:23" ht="12.75">
      <c r="A42" s="29">
        <v>79</v>
      </c>
      <c r="B42" s="1" t="b">
        <f t="shared" si="1"/>
        <v>1</v>
      </c>
      <c r="C42" s="1">
        <v>79</v>
      </c>
      <c r="D42" s="1" t="s">
        <v>64</v>
      </c>
      <c r="E42" s="1" t="b">
        <f t="shared" si="2"/>
        <v>1</v>
      </c>
      <c r="F42" s="1">
        <v>79</v>
      </c>
      <c r="G42" s="1" t="s">
        <v>64</v>
      </c>
      <c r="H42" s="30">
        <v>619.65</v>
      </c>
      <c r="I42" s="31">
        <f t="shared" si="3"/>
        <v>2137793</v>
      </c>
      <c r="J42" s="30">
        <v>58</v>
      </c>
      <c r="K42" s="32">
        <f t="shared" si="4"/>
        <v>100050</v>
      </c>
      <c r="L42" s="3">
        <v>78.2</v>
      </c>
      <c r="M42" s="3">
        <v>2.58</v>
      </c>
      <c r="N42" s="32">
        <f t="shared" si="5"/>
        <v>145139</v>
      </c>
      <c r="O42" s="32">
        <f t="shared" si="6"/>
        <v>1742</v>
      </c>
      <c r="P42" s="3">
        <v>5</v>
      </c>
      <c r="Q42" s="33">
        <f t="shared" si="7"/>
        <v>3375</v>
      </c>
      <c r="R42" s="32">
        <f t="shared" si="8"/>
        <v>2388099</v>
      </c>
      <c r="S42" s="32">
        <v>997424</v>
      </c>
      <c r="T42" s="32">
        <f t="shared" si="9"/>
        <v>1390675</v>
      </c>
      <c r="U42" s="32">
        <v>1368798</v>
      </c>
      <c r="V42" s="32">
        <f t="shared" si="10"/>
        <v>1368798</v>
      </c>
      <c r="W42" s="4"/>
    </row>
    <row r="43" spans="1:23" ht="12.75">
      <c r="A43" s="29">
        <v>81</v>
      </c>
      <c r="B43" s="1" t="b">
        <f t="shared" si="1"/>
        <v>1</v>
      </c>
      <c r="C43" s="1">
        <v>81</v>
      </c>
      <c r="D43" s="1" t="s">
        <v>65</v>
      </c>
      <c r="E43" s="1" t="b">
        <f t="shared" si="2"/>
        <v>1</v>
      </c>
      <c r="F43" s="1">
        <v>81</v>
      </c>
      <c r="G43" s="1" t="s">
        <v>65</v>
      </c>
      <c r="H43" s="30">
        <v>280.14</v>
      </c>
      <c r="I43" s="31">
        <f t="shared" si="3"/>
        <v>966483</v>
      </c>
      <c r="J43" s="30">
        <v>26.37</v>
      </c>
      <c r="K43" s="32">
        <f t="shared" si="4"/>
        <v>45488</v>
      </c>
      <c r="L43" s="3">
        <v>39.7</v>
      </c>
      <c r="M43" s="3">
        <v>0</v>
      </c>
      <c r="N43" s="32">
        <f t="shared" si="5"/>
        <v>73683</v>
      </c>
      <c r="O43" s="32">
        <f t="shared" si="6"/>
        <v>0</v>
      </c>
      <c r="P43" s="3">
        <v>0</v>
      </c>
      <c r="Q43" s="33">
        <f t="shared" si="7"/>
        <v>0</v>
      </c>
      <c r="R43" s="32">
        <f t="shared" si="8"/>
        <v>1085654</v>
      </c>
      <c r="S43" s="32">
        <v>629026</v>
      </c>
      <c r="T43" s="32">
        <f t="shared" si="9"/>
        <v>456628</v>
      </c>
      <c r="U43" s="32">
        <v>421523</v>
      </c>
      <c r="V43" s="32">
        <f t="shared" si="10"/>
        <v>421523</v>
      </c>
      <c r="W43" s="4"/>
    </row>
    <row r="44" spans="1:28" s="35" customFormat="1" ht="12.75">
      <c r="A44" s="34">
        <v>83</v>
      </c>
      <c r="B44" s="35" t="b">
        <f t="shared" si="1"/>
        <v>1</v>
      </c>
      <c r="C44" s="35">
        <v>83</v>
      </c>
      <c r="D44" s="35" t="s">
        <v>66</v>
      </c>
      <c r="E44" s="35" t="b">
        <f t="shared" si="2"/>
        <v>1</v>
      </c>
      <c r="F44" s="35">
        <v>83</v>
      </c>
      <c r="G44" s="1" t="s">
        <v>66</v>
      </c>
      <c r="H44" s="30">
        <v>70.33</v>
      </c>
      <c r="I44" s="31">
        <f t="shared" si="3"/>
        <v>242639</v>
      </c>
      <c r="J44" s="30">
        <v>20.89</v>
      </c>
      <c r="K44" s="32">
        <f t="shared" si="4"/>
        <v>36035</v>
      </c>
      <c r="L44" s="3">
        <v>10.41</v>
      </c>
      <c r="M44" s="3">
        <v>0.23</v>
      </c>
      <c r="N44" s="32">
        <f t="shared" si="5"/>
        <v>19321</v>
      </c>
      <c r="O44" s="32">
        <f t="shared" si="6"/>
        <v>155</v>
      </c>
      <c r="P44" s="3">
        <v>0</v>
      </c>
      <c r="Q44" s="33">
        <f t="shared" si="7"/>
        <v>0</v>
      </c>
      <c r="R44" s="32">
        <f t="shared" si="8"/>
        <v>298150</v>
      </c>
      <c r="S44" s="32">
        <v>824360</v>
      </c>
      <c r="T44" s="32">
        <f t="shared" si="9"/>
        <v>0</v>
      </c>
      <c r="U44" s="32">
        <v>0</v>
      </c>
      <c r="V44" s="32">
        <f t="shared" si="10"/>
        <v>0</v>
      </c>
      <c r="W44" s="4"/>
      <c r="X44" s="1"/>
      <c r="Y44" s="1"/>
      <c r="Z44" s="1"/>
      <c r="AA44" s="1"/>
      <c r="AB44" s="1"/>
    </row>
    <row r="45" spans="1:23" ht="12.75">
      <c r="A45" s="29">
        <v>87</v>
      </c>
      <c r="B45" s="1" t="b">
        <f t="shared" si="1"/>
        <v>1</v>
      </c>
      <c r="C45" s="1">
        <v>87</v>
      </c>
      <c r="D45" s="1" t="s">
        <v>67</v>
      </c>
      <c r="E45" s="1" t="b">
        <f t="shared" si="2"/>
        <v>1</v>
      </c>
      <c r="F45" s="1">
        <v>87</v>
      </c>
      <c r="G45" s="1" t="s">
        <v>67</v>
      </c>
      <c r="H45" s="30">
        <v>140.48</v>
      </c>
      <c r="I45" s="31">
        <f t="shared" si="3"/>
        <v>484656</v>
      </c>
      <c r="J45" s="30">
        <v>27.2</v>
      </c>
      <c r="K45" s="32">
        <f t="shared" si="4"/>
        <v>46920</v>
      </c>
      <c r="L45" s="3">
        <v>15.54</v>
      </c>
      <c r="M45" s="3">
        <v>1</v>
      </c>
      <c r="N45" s="32">
        <f t="shared" si="5"/>
        <v>28842</v>
      </c>
      <c r="O45" s="32">
        <f t="shared" si="6"/>
        <v>675</v>
      </c>
      <c r="P45" s="3">
        <v>1</v>
      </c>
      <c r="Q45" s="33">
        <f t="shared" si="7"/>
        <v>675</v>
      </c>
      <c r="R45" s="32">
        <f t="shared" si="8"/>
        <v>561768</v>
      </c>
      <c r="S45" s="32">
        <v>1054274</v>
      </c>
      <c r="T45" s="32">
        <f t="shared" si="9"/>
        <v>0</v>
      </c>
      <c r="U45" s="32">
        <v>0</v>
      </c>
      <c r="V45" s="32">
        <f t="shared" si="10"/>
        <v>0</v>
      </c>
      <c r="W45" s="4"/>
    </row>
    <row r="46" spans="1:23" ht="12.75">
      <c r="A46" s="29">
        <v>89</v>
      </c>
      <c r="B46" s="1" t="b">
        <f t="shared" si="1"/>
        <v>1</v>
      </c>
      <c r="C46" s="1">
        <v>89</v>
      </c>
      <c r="D46" s="1" t="s">
        <v>68</v>
      </c>
      <c r="E46" s="1" t="b">
        <f t="shared" si="2"/>
        <v>1</v>
      </c>
      <c r="F46" s="1">
        <v>89</v>
      </c>
      <c r="G46" s="1" t="s">
        <v>68</v>
      </c>
      <c r="H46" s="30">
        <v>740.51</v>
      </c>
      <c r="I46" s="31">
        <f t="shared" si="3"/>
        <v>2554760</v>
      </c>
      <c r="J46" s="30">
        <v>238.94</v>
      </c>
      <c r="K46" s="32">
        <f t="shared" si="4"/>
        <v>412172</v>
      </c>
      <c r="L46" s="3">
        <v>140.46</v>
      </c>
      <c r="M46" s="3">
        <v>0</v>
      </c>
      <c r="N46" s="32">
        <f t="shared" si="5"/>
        <v>260694</v>
      </c>
      <c r="O46" s="32">
        <f t="shared" si="6"/>
        <v>0</v>
      </c>
      <c r="P46" s="3">
        <v>4</v>
      </c>
      <c r="Q46" s="33">
        <f t="shared" si="7"/>
        <v>2700</v>
      </c>
      <c r="R46" s="32">
        <f t="shared" si="8"/>
        <v>3230326</v>
      </c>
      <c r="S46" s="32">
        <v>647286</v>
      </c>
      <c r="T46" s="32">
        <f t="shared" si="9"/>
        <v>2583040</v>
      </c>
      <c r="U46" s="32">
        <v>5103062</v>
      </c>
      <c r="V46" s="32">
        <f t="shared" si="10"/>
        <v>5103062</v>
      </c>
      <c r="W46" s="4"/>
    </row>
    <row r="47" spans="1:23" ht="12.75">
      <c r="A47" s="29">
        <v>91</v>
      </c>
      <c r="B47" s="1" t="b">
        <f t="shared" si="1"/>
        <v>1</v>
      </c>
      <c r="C47" s="1">
        <v>91</v>
      </c>
      <c r="D47" s="1" t="s">
        <v>69</v>
      </c>
      <c r="E47" s="1" t="b">
        <f t="shared" si="2"/>
        <v>1</v>
      </c>
      <c r="F47" s="1">
        <v>91</v>
      </c>
      <c r="G47" s="1" t="s">
        <v>69</v>
      </c>
      <c r="H47" s="30">
        <v>57.84</v>
      </c>
      <c r="I47" s="31">
        <f t="shared" si="3"/>
        <v>199548</v>
      </c>
      <c r="J47" s="30">
        <v>0.44</v>
      </c>
      <c r="K47" s="32">
        <f t="shared" si="4"/>
        <v>759</v>
      </c>
      <c r="L47" s="3">
        <v>9.44</v>
      </c>
      <c r="M47" s="3">
        <v>0</v>
      </c>
      <c r="N47" s="32">
        <f t="shared" si="5"/>
        <v>17521</v>
      </c>
      <c r="O47" s="32">
        <f t="shared" si="6"/>
        <v>0</v>
      </c>
      <c r="P47" s="3">
        <v>0</v>
      </c>
      <c r="Q47" s="33">
        <f t="shared" si="7"/>
        <v>0</v>
      </c>
      <c r="R47" s="32">
        <f t="shared" si="8"/>
        <v>217828</v>
      </c>
      <c r="S47" s="32">
        <v>130213</v>
      </c>
      <c r="T47" s="32">
        <f t="shared" si="9"/>
        <v>87615</v>
      </c>
      <c r="U47" s="32">
        <v>85888</v>
      </c>
      <c r="V47" s="32">
        <f t="shared" si="10"/>
        <v>85888</v>
      </c>
      <c r="W47" s="4"/>
    </row>
    <row r="48" spans="1:23" ht="12.75">
      <c r="A48" s="29">
        <v>93</v>
      </c>
      <c r="B48" s="1" t="b">
        <f t="shared" si="1"/>
        <v>1</v>
      </c>
      <c r="C48" s="1">
        <v>93</v>
      </c>
      <c r="D48" s="1" t="s">
        <v>70</v>
      </c>
      <c r="E48" s="1" t="b">
        <f t="shared" si="2"/>
        <v>1</v>
      </c>
      <c r="F48" s="1">
        <v>93</v>
      </c>
      <c r="G48" s="1" t="s">
        <v>70</v>
      </c>
      <c r="H48" s="30">
        <v>950.62</v>
      </c>
      <c r="I48" s="31">
        <f t="shared" si="3"/>
        <v>3279639</v>
      </c>
      <c r="J48" s="30">
        <v>67.2</v>
      </c>
      <c r="K48" s="32">
        <f t="shared" si="4"/>
        <v>115920</v>
      </c>
      <c r="L48" s="3">
        <v>162.16</v>
      </c>
      <c r="M48" s="3">
        <v>0</v>
      </c>
      <c r="N48" s="32">
        <f t="shared" si="5"/>
        <v>300969</v>
      </c>
      <c r="O48" s="32">
        <f t="shared" si="6"/>
        <v>0</v>
      </c>
      <c r="P48" s="3">
        <v>4</v>
      </c>
      <c r="Q48" s="33">
        <f t="shared" si="7"/>
        <v>2700</v>
      </c>
      <c r="R48" s="32">
        <f t="shared" si="8"/>
        <v>3699228</v>
      </c>
      <c r="S48" s="32">
        <v>1205608</v>
      </c>
      <c r="T48" s="32">
        <f t="shared" si="9"/>
        <v>2493620</v>
      </c>
      <c r="U48" s="32">
        <v>3025945</v>
      </c>
      <c r="V48" s="32">
        <f t="shared" si="10"/>
        <v>3025945</v>
      </c>
      <c r="W48" s="4"/>
    </row>
    <row r="49" spans="1:23" ht="12.75">
      <c r="A49" s="29">
        <v>95</v>
      </c>
      <c r="B49" s="1" t="b">
        <f t="shared" si="1"/>
        <v>1</v>
      </c>
      <c r="C49" s="1">
        <v>95</v>
      </c>
      <c r="D49" s="1" t="s">
        <v>71</v>
      </c>
      <c r="E49" s="1" t="b">
        <f t="shared" si="2"/>
        <v>1</v>
      </c>
      <c r="F49" s="1">
        <v>95</v>
      </c>
      <c r="G49" s="1" t="s">
        <v>71</v>
      </c>
      <c r="H49" s="30">
        <v>561.33</v>
      </c>
      <c r="I49" s="31">
        <f t="shared" si="3"/>
        <v>1936589</v>
      </c>
      <c r="J49" s="30">
        <v>67.54</v>
      </c>
      <c r="K49" s="32">
        <f t="shared" si="4"/>
        <v>116507</v>
      </c>
      <c r="L49" s="3">
        <v>109.75</v>
      </c>
      <c r="M49" s="3">
        <v>4</v>
      </c>
      <c r="N49" s="32">
        <f t="shared" si="5"/>
        <v>203696</v>
      </c>
      <c r="O49" s="32">
        <f t="shared" si="6"/>
        <v>2700</v>
      </c>
      <c r="P49" s="3">
        <v>3</v>
      </c>
      <c r="Q49" s="33">
        <f t="shared" si="7"/>
        <v>2025</v>
      </c>
      <c r="R49" s="32">
        <f t="shared" si="8"/>
        <v>2261517</v>
      </c>
      <c r="S49" s="32">
        <v>1237720</v>
      </c>
      <c r="T49" s="32">
        <f t="shared" si="9"/>
        <v>1023797</v>
      </c>
      <c r="U49" s="32">
        <v>1143053</v>
      </c>
      <c r="V49" s="32">
        <f t="shared" si="10"/>
        <v>1143053</v>
      </c>
      <c r="W49" s="4"/>
    </row>
    <row r="50" spans="1:23" ht="12.75">
      <c r="A50" s="29">
        <v>99</v>
      </c>
      <c r="B50" s="1" t="b">
        <f t="shared" si="1"/>
        <v>1</v>
      </c>
      <c r="C50" s="1">
        <v>99</v>
      </c>
      <c r="D50" s="1" t="s">
        <v>72</v>
      </c>
      <c r="E50" s="1" t="b">
        <f t="shared" si="2"/>
        <v>1</v>
      </c>
      <c r="F50" s="1">
        <v>99</v>
      </c>
      <c r="G50" s="1" t="s">
        <v>72</v>
      </c>
      <c r="H50" s="30">
        <v>362.36</v>
      </c>
      <c r="I50" s="31">
        <f t="shared" si="3"/>
        <v>1250142</v>
      </c>
      <c r="J50" s="30">
        <v>31.27</v>
      </c>
      <c r="K50" s="32">
        <f t="shared" si="4"/>
        <v>53941</v>
      </c>
      <c r="L50" s="3">
        <v>52.97</v>
      </c>
      <c r="M50" s="3">
        <v>1</v>
      </c>
      <c r="N50" s="32">
        <f t="shared" si="5"/>
        <v>98312</v>
      </c>
      <c r="O50" s="32">
        <f t="shared" si="6"/>
        <v>675</v>
      </c>
      <c r="P50" s="3">
        <v>3</v>
      </c>
      <c r="Q50" s="33">
        <f t="shared" si="7"/>
        <v>2025</v>
      </c>
      <c r="R50" s="32">
        <f t="shared" si="8"/>
        <v>1405095</v>
      </c>
      <c r="S50" s="32">
        <v>611940</v>
      </c>
      <c r="T50" s="32">
        <f t="shared" si="9"/>
        <v>793155</v>
      </c>
      <c r="U50" s="32">
        <v>908770</v>
      </c>
      <c r="V50" s="32">
        <f t="shared" si="10"/>
        <v>908770</v>
      </c>
      <c r="W50" s="4"/>
    </row>
    <row r="51" spans="1:23" ht="12.75">
      <c r="A51" s="29">
        <v>101</v>
      </c>
      <c r="B51" s="1" t="b">
        <f t="shared" si="1"/>
        <v>1</v>
      </c>
      <c r="C51" s="1">
        <v>101</v>
      </c>
      <c r="D51" s="1" t="s">
        <v>73</v>
      </c>
      <c r="E51" s="1" t="b">
        <f t="shared" si="2"/>
        <v>1</v>
      </c>
      <c r="F51" s="1">
        <v>101</v>
      </c>
      <c r="G51" s="1" t="s">
        <v>73</v>
      </c>
      <c r="H51" s="30">
        <v>1811.4</v>
      </c>
      <c r="I51" s="31">
        <f t="shared" si="3"/>
        <v>6249330</v>
      </c>
      <c r="J51" s="30">
        <v>657.81</v>
      </c>
      <c r="K51" s="32">
        <f t="shared" si="4"/>
        <v>1134722</v>
      </c>
      <c r="L51" s="3">
        <v>368.12</v>
      </c>
      <c r="M51" s="3">
        <v>14.37</v>
      </c>
      <c r="N51" s="32">
        <f t="shared" si="5"/>
        <v>683231</v>
      </c>
      <c r="O51" s="32">
        <f t="shared" si="6"/>
        <v>9700</v>
      </c>
      <c r="P51" s="3">
        <v>6.95</v>
      </c>
      <c r="Q51" s="33">
        <f t="shared" si="7"/>
        <v>4691</v>
      </c>
      <c r="R51" s="32">
        <f t="shared" si="8"/>
        <v>8081674</v>
      </c>
      <c r="S51" s="32">
        <v>1873343</v>
      </c>
      <c r="T51" s="32">
        <f t="shared" si="9"/>
        <v>6208331</v>
      </c>
      <c r="U51" s="32">
        <v>12493163</v>
      </c>
      <c r="V51" s="32">
        <f t="shared" si="10"/>
        <v>12493163</v>
      </c>
      <c r="W51" s="4"/>
    </row>
    <row r="52" spans="1:23" ht="12.75">
      <c r="A52" s="29">
        <v>103</v>
      </c>
      <c r="B52" s="1" t="b">
        <f t="shared" si="1"/>
        <v>1</v>
      </c>
      <c r="C52" s="1">
        <v>103</v>
      </c>
      <c r="D52" s="1" t="s">
        <v>74</v>
      </c>
      <c r="E52" s="1" t="b">
        <f t="shared" si="2"/>
        <v>1</v>
      </c>
      <c r="F52" s="1">
        <v>103</v>
      </c>
      <c r="G52" s="1" t="s">
        <v>74</v>
      </c>
      <c r="H52" s="30">
        <v>27.69</v>
      </c>
      <c r="I52" s="31">
        <f t="shared" si="3"/>
        <v>95531</v>
      </c>
      <c r="J52" s="30">
        <v>9.69</v>
      </c>
      <c r="K52" s="32">
        <f t="shared" si="4"/>
        <v>16715</v>
      </c>
      <c r="L52" s="3">
        <v>2.45</v>
      </c>
      <c r="M52" s="3">
        <v>0</v>
      </c>
      <c r="N52" s="32">
        <f t="shared" si="5"/>
        <v>4547</v>
      </c>
      <c r="O52" s="32">
        <f t="shared" si="6"/>
        <v>0</v>
      </c>
      <c r="P52" s="3">
        <v>0</v>
      </c>
      <c r="Q52" s="33">
        <f t="shared" si="7"/>
        <v>0</v>
      </c>
      <c r="R52" s="32">
        <f t="shared" si="8"/>
        <v>116793</v>
      </c>
      <c r="S52" s="32">
        <v>91489</v>
      </c>
      <c r="T52" s="32">
        <f t="shared" si="9"/>
        <v>25304</v>
      </c>
      <c r="U52" s="32">
        <v>72231</v>
      </c>
      <c r="V52" s="32">
        <f t="shared" si="10"/>
        <v>72231</v>
      </c>
      <c r="W52" s="4"/>
    </row>
    <row r="53" spans="1:23" ht="12.75">
      <c r="A53" s="29">
        <v>105</v>
      </c>
      <c r="B53" s="1" t="b">
        <f t="shared" si="1"/>
        <v>1</v>
      </c>
      <c r="C53" s="1">
        <v>105</v>
      </c>
      <c r="D53" s="1" t="s">
        <v>75</v>
      </c>
      <c r="E53" s="1" t="b">
        <f t="shared" si="2"/>
        <v>1</v>
      </c>
      <c r="F53" s="1">
        <v>105</v>
      </c>
      <c r="G53" s="1" t="s">
        <v>75</v>
      </c>
      <c r="H53" s="30">
        <v>303.92</v>
      </c>
      <c r="I53" s="31">
        <f t="shared" si="3"/>
        <v>1048524</v>
      </c>
      <c r="J53" s="30">
        <v>123.41</v>
      </c>
      <c r="K53" s="32">
        <f t="shared" si="4"/>
        <v>212882</v>
      </c>
      <c r="L53" s="3">
        <v>44.74</v>
      </c>
      <c r="M53" s="3">
        <v>0</v>
      </c>
      <c r="N53" s="32">
        <f t="shared" si="5"/>
        <v>83037</v>
      </c>
      <c r="O53" s="32">
        <f t="shared" si="6"/>
        <v>0</v>
      </c>
      <c r="P53" s="3">
        <v>2</v>
      </c>
      <c r="Q53" s="33">
        <f t="shared" si="7"/>
        <v>1350</v>
      </c>
      <c r="R53" s="32">
        <f t="shared" si="8"/>
        <v>1345793</v>
      </c>
      <c r="S53" s="32">
        <v>367272</v>
      </c>
      <c r="T53" s="32">
        <f t="shared" si="9"/>
        <v>978521</v>
      </c>
      <c r="U53" s="32">
        <v>2067203</v>
      </c>
      <c r="V53" s="32">
        <f t="shared" si="10"/>
        <v>2067203</v>
      </c>
      <c r="W53" s="4"/>
    </row>
    <row r="54" spans="1:23" ht="12.75">
      <c r="A54" s="29">
        <v>107</v>
      </c>
      <c r="B54" s="1" t="b">
        <f t="shared" si="1"/>
        <v>1</v>
      </c>
      <c r="C54" s="1">
        <v>107</v>
      </c>
      <c r="D54" s="1" t="s">
        <v>76</v>
      </c>
      <c r="E54" s="1" t="b">
        <f t="shared" si="2"/>
        <v>1</v>
      </c>
      <c r="F54" s="1">
        <v>107</v>
      </c>
      <c r="G54" s="1" t="s">
        <v>76</v>
      </c>
      <c r="H54" s="30">
        <v>91.45</v>
      </c>
      <c r="I54" s="31">
        <f t="shared" si="3"/>
        <v>315503</v>
      </c>
      <c r="J54" s="30">
        <v>35.25</v>
      </c>
      <c r="K54" s="32">
        <f t="shared" si="4"/>
        <v>60806</v>
      </c>
      <c r="L54" s="3">
        <v>18.04</v>
      </c>
      <c r="M54" s="3">
        <v>0</v>
      </c>
      <c r="N54" s="32">
        <f t="shared" si="5"/>
        <v>33482</v>
      </c>
      <c r="O54" s="32">
        <f t="shared" si="6"/>
        <v>0</v>
      </c>
      <c r="P54" s="3">
        <v>0</v>
      </c>
      <c r="Q54" s="33">
        <f t="shared" si="7"/>
        <v>0</v>
      </c>
      <c r="R54" s="32">
        <f t="shared" si="8"/>
        <v>409791</v>
      </c>
      <c r="S54" s="32">
        <v>164930</v>
      </c>
      <c r="T54" s="32">
        <f t="shared" si="9"/>
        <v>244861</v>
      </c>
      <c r="U54" s="32">
        <v>444625</v>
      </c>
      <c r="V54" s="32">
        <f t="shared" si="10"/>
        <v>444625</v>
      </c>
      <c r="W54" s="4"/>
    </row>
    <row r="55" spans="1:23" ht="12.75">
      <c r="A55" s="29">
        <v>111</v>
      </c>
      <c r="B55" s="1" t="b">
        <f t="shared" si="1"/>
        <v>1</v>
      </c>
      <c r="C55" s="1">
        <v>111</v>
      </c>
      <c r="D55" s="1" t="s">
        <v>77</v>
      </c>
      <c r="E55" s="1" t="b">
        <f t="shared" si="2"/>
        <v>1</v>
      </c>
      <c r="F55" s="1">
        <v>111</v>
      </c>
      <c r="G55" s="1" t="s">
        <v>77</v>
      </c>
      <c r="H55" s="30">
        <v>4687.29</v>
      </c>
      <c r="I55" s="31">
        <f t="shared" si="3"/>
        <v>16171151</v>
      </c>
      <c r="J55" s="30">
        <v>1187.24</v>
      </c>
      <c r="K55" s="32">
        <f t="shared" si="4"/>
        <v>2047989</v>
      </c>
      <c r="L55" s="3">
        <v>725.82</v>
      </c>
      <c r="M55" s="3">
        <v>144.69</v>
      </c>
      <c r="N55" s="32">
        <f t="shared" si="5"/>
        <v>1347122</v>
      </c>
      <c r="O55" s="32">
        <f t="shared" si="6"/>
        <v>97666</v>
      </c>
      <c r="P55" s="3">
        <v>34</v>
      </c>
      <c r="Q55" s="33">
        <f t="shared" si="7"/>
        <v>22950</v>
      </c>
      <c r="R55" s="32">
        <f t="shared" si="8"/>
        <v>19686878</v>
      </c>
      <c r="S55" s="32">
        <v>8360334</v>
      </c>
      <c r="T55" s="32">
        <f t="shared" si="9"/>
        <v>11326544</v>
      </c>
      <c r="U55" s="32">
        <v>13154017</v>
      </c>
      <c r="V55" s="32">
        <f t="shared" si="10"/>
        <v>13154017</v>
      </c>
      <c r="W55" s="4"/>
    </row>
    <row r="56" spans="1:23" ht="12.75">
      <c r="A56" s="29">
        <v>113</v>
      </c>
      <c r="B56" s="1" t="b">
        <f t="shared" si="1"/>
        <v>1</v>
      </c>
      <c r="C56" s="1">
        <v>113</v>
      </c>
      <c r="D56" s="1" t="s">
        <v>78</v>
      </c>
      <c r="E56" s="1" t="b">
        <f t="shared" si="2"/>
        <v>1</v>
      </c>
      <c r="F56" s="1">
        <v>113</v>
      </c>
      <c r="G56" s="1" t="s">
        <v>78</v>
      </c>
      <c r="H56" s="30">
        <v>1305.1</v>
      </c>
      <c r="I56" s="31">
        <f t="shared" si="3"/>
        <v>4502595</v>
      </c>
      <c r="J56" s="30">
        <v>416.83</v>
      </c>
      <c r="K56" s="32">
        <f t="shared" si="4"/>
        <v>719032</v>
      </c>
      <c r="L56" s="3">
        <v>206.69</v>
      </c>
      <c r="M56" s="3">
        <v>8.98</v>
      </c>
      <c r="N56" s="32">
        <f t="shared" si="5"/>
        <v>383617</v>
      </c>
      <c r="O56" s="32">
        <f t="shared" si="6"/>
        <v>6062</v>
      </c>
      <c r="P56" s="3">
        <v>3.27</v>
      </c>
      <c r="Q56" s="33">
        <f t="shared" si="7"/>
        <v>2207</v>
      </c>
      <c r="R56" s="32">
        <f t="shared" si="8"/>
        <v>5613513</v>
      </c>
      <c r="S56" s="32">
        <v>3475856</v>
      </c>
      <c r="T56" s="32">
        <f t="shared" si="9"/>
        <v>2137657</v>
      </c>
      <c r="U56" s="32">
        <v>2932022</v>
      </c>
      <c r="V56" s="32">
        <f t="shared" si="10"/>
        <v>2932022</v>
      </c>
      <c r="W56" s="4"/>
    </row>
    <row r="57" spans="1:23" ht="12.75">
      <c r="A57" s="29">
        <v>115</v>
      </c>
      <c r="B57" s="1" t="b">
        <f t="shared" si="1"/>
        <v>1</v>
      </c>
      <c r="C57" s="1">
        <v>115</v>
      </c>
      <c r="D57" s="1" t="s">
        <v>79</v>
      </c>
      <c r="E57" s="1" t="b">
        <f t="shared" si="2"/>
        <v>1</v>
      </c>
      <c r="F57" s="1">
        <v>115</v>
      </c>
      <c r="G57" s="1" t="s">
        <v>79</v>
      </c>
      <c r="H57" s="30">
        <v>189.9</v>
      </c>
      <c r="I57" s="31">
        <f t="shared" si="3"/>
        <v>655155</v>
      </c>
      <c r="J57" s="30">
        <v>7.16</v>
      </c>
      <c r="K57" s="32">
        <f t="shared" si="4"/>
        <v>12351</v>
      </c>
      <c r="L57" s="3">
        <v>32.14</v>
      </c>
      <c r="M57" s="3">
        <v>0</v>
      </c>
      <c r="N57" s="32">
        <f t="shared" si="5"/>
        <v>59652</v>
      </c>
      <c r="O57" s="32">
        <f t="shared" si="6"/>
        <v>0</v>
      </c>
      <c r="P57" s="3">
        <v>0</v>
      </c>
      <c r="Q57" s="33">
        <f t="shared" si="7"/>
        <v>0</v>
      </c>
      <c r="R57" s="32">
        <f t="shared" si="8"/>
        <v>727158</v>
      </c>
      <c r="S57" s="32">
        <v>402843</v>
      </c>
      <c r="T57" s="32">
        <f t="shared" si="9"/>
        <v>324315</v>
      </c>
      <c r="U57" s="32">
        <v>742953</v>
      </c>
      <c r="V57" s="32">
        <f t="shared" si="10"/>
        <v>742953</v>
      </c>
      <c r="W57" s="4"/>
    </row>
    <row r="58" spans="1:23" ht="12.75">
      <c r="A58" s="29">
        <v>117</v>
      </c>
      <c r="B58" s="1" t="b">
        <f t="shared" si="1"/>
        <v>1</v>
      </c>
      <c r="C58" s="1">
        <v>117</v>
      </c>
      <c r="D58" s="1" t="s">
        <v>80</v>
      </c>
      <c r="E58" s="1" t="b">
        <f t="shared" si="2"/>
        <v>1</v>
      </c>
      <c r="F58" s="1">
        <v>117</v>
      </c>
      <c r="G58" s="1" t="s">
        <v>80</v>
      </c>
      <c r="H58" s="30">
        <v>88.11</v>
      </c>
      <c r="I58" s="31">
        <f t="shared" si="3"/>
        <v>303980</v>
      </c>
      <c r="J58" s="30">
        <v>23.36</v>
      </c>
      <c r="K58" s="32">
        <f t="shared" si="4"/>
        <v>40296</v>
      </c>
      <c r="L58" s="3">
        <v>17.82</v>
      </c>
      <c r="M58" s="3">
        <v>0</v>
      </c>
      <c r="N58" s="32">
        <f t="shared" si="5"/>
        <v>33074</v>
      </c>
      <c r="O58" s="32">
        <f t="shared" si="6"/>
        <v>0</v>
      </c>
      <c r="P58" s="3">
        <v>0</v>
      </c>
      <c r="Q58" s="33">
        <f t="shared" si="7"/>
        <v>0</v>
      </c>
      <c r="R58" s="32">
        <f t="shared" si="8"/>
        <v>377350</v>
      </c>
      <c r="S58" s="32">
        <v>226589</v>
      </c>
      <c r="T58" s="32">
        <f t="shared" si="9"/>
        <v>150761</v>
      </c>
      <c r="U58" s="32">
        <v>341633</v>
      </c>
      <c r="V58" s="32">
        <f t="shared" si="10"/>
        <v>341633</v>
      </c>
      <c r="W58" s="4"/>
    </row>
    <row r="59" spans="1:23" ht="12.75">
      <c r="A59" s="29">
        <v>119</v>
      </c>
      <c r="B59" s="1" t="b">
        <f t="shared" si="1"/>
        <v>1</v>
      </c>
      <c r="C59" s="1">
        <v>119</v>
      </c>
      <c r="D59" s="1" t="s">
        <v>81</v>
      </c>
      <c r="E59" s="1" t="b">
        <f t="shared" si="2"/>
        <v>1</v>
      </c>
      <c r="F59" s="1">
        <v>119</v>
      </c>
      <c r="G59" s="1" t="s">
        <v>81</v>
      </c>
      <c r="H59" s="30">
        <v>146.28</v>
      </c>
      <c r="I59" s="31">
        <f t="shared" si="3"/>
        <v>504666</v>
      </c>
      <c r="J59" s="30">
        <v>49.58</v>
      </c>
      <c r="K59" s="32">
        <f t="shared" si="4"/>
        <v>85526</v>
      </c>
      <c r="L59" s="3">
        <v>29.73</v>
      </c>
      <c r="M59" s="3">
        <v>0</v>
      </c>
      <c r="N59" s="32">
        <f t="shared" si="5"/>
        <v>55179</v>
      </c>
      <c r="O59" s="32">
        <f t="shared" si="6"/>
        <v>0</v>
      </c>
      <c r="P59" s="3">
        <v>0</v>
      </c>
      <c r="Q59" s="33">
        <f t="shared" si="7"/>
        <v>0</v>
      </c>
      <c r="R59" s="32">
        <f t="shared" si="8"/>
        <v>645371</v>
      </c>
      <c r="S59" s="32">
        <v>216798</v>
      </c>
      <c r="T59" s="32">
        <f t="shared" si="9"/>
        <v>428573</v>
      </c>
      <c r="U59" s="32">
        <v>757751</v>
      </c>
      <c r="V59" s="32">
        <f t="shared" si="10"/>
        <v>757751</v>
      </c>
      <c r="W59" s="4"/>
    </row>
    <row r="60" spans="1:23" ht="12.75">
      <c r="A60" s="29">
        <v>123</v>
      </c>
      <c r="B60" s="1" t="b">
        <f t="shared" si="1"/>
        <v>1</v>
      </c>
      <c r="C60" s="1">
        <v>123</v>
      </c>
      <c r="D60" s="1" t="s">
        <v>82</v>
      </c>
      <c r="E60" s="1" t="b">
        <f t="shared" si="2"/>
        <v>1</v>
      </c>
      <c r="F60" s="1">
        <v>123</v>
      </c>
      <c r="G60" s="1" t="s">
        <v>82</v>
      </c>
      <c r="H60" s="30">
        <v>171.06</v>
      </c>
      <c r="I60" s="31">
        <f t="shared" si="3"/>
        <v>590157</v>
      </c>
      <c r="J60" s="30">
        <v>60.09</v>
      </c>
      <c r="K60" s="32">
        <f t="shared" si="4"/>
        <v>103655</v>
      </c>
      <c r="L60" s="3">
        <v>35.48</v>
      </c>
      <c r="M60" s="3">
        <v>2</v>
      </c>
      <c r="N60" s="32">
        <f t="shared" si="5"/>
        <v>65851</v>
      </c>
      <c r="O60" s="32">
        <f t="shared" si="6"/>
        <v>1350</v>
      </c>
      <c r="P60" s="3">
        <v>0</v>
      </c>
      <c r="Q60" s="33">
        <f t="shared" si="7"/>
        <v>0</v>
      </c>
      <c r="R60" s="32">
        <f t="shared" si="8"/>
        <v>761013</v>
      </c>
      <c r="S60" s="32">
        <v>309194</v>
      </c>
      <c r="T60" s="32">
        <f t="shared" si="9"/>
        <v>451819</v>
      </c>
      <c r="U60" s="32">
        <v>842630</v>
      </c>
      <c r="V60" s="32">
        <f t="shared" si="10"/>
        <v>842630</v>
      </c>
      <c r="W60" s="4"/>
    </row>
    <row r="61" spans="1:23" ht="12.75">
      <c r="A61" s="29">
        <v>125</v>
      </c>
      <c r="B61" s="1" t="b">
        <f t="shared" si="1"/>
        <v>1</v>
      </c>
      <c r="C61" s="1">
        <v>125</v>
      </c>
      <c r="D61" s="1" t="s">
        <v>83</v>
      </c>
      <c r="E61" s="1" t="b">
        <f t="shared" si="2"/>
        <v>1</v>
      </c>
      <c r="F61" s="1">
        <v>125</v>
      </c>
      <c r="G61" s="1" t="s">
        <v>83</v>
      </c>
      <c r="H61" s="30">
        <v>873.59</v>
      </c>
      <c r="I61" s="31">
        <f t="shared" si="3"/>
        <v>3013886</v>
      </c>
      <c r="J61" s="30">
        <v>99.76</v>
      </c>
      <c r="K61" s="32">
        <f t="shared" si="4"/>
        <v>172086</v>
      </c>
      <c r="L61" s="3">
        <v>144.4</v>
      </c>
      <c r="M61" s="3">
        <v>2</v>
      </c>
      <c r="N61" s="32">
        <f t="shared" si="5"/>
        <v>268006</v>
      </c>
      <c r="O61" s="32">
        <f t="shared" si="6"/>
        <v>1350</v>
      </c>
      <c r="P61" s="3">
        <v>7</v>
      </c>
      <c r="Q61" s="33">
        <f t="shared" si="7"/>
        <v>4725</v>
      </c>
      <c r="R61" s="32">
        <f t="shared" si="8"/>
        <v>3460053</v>
      </c>
      <c r="S61" s="32">
        <v>851014</v>
      </c>
      <c r="T61" s="32">
        <f t="shared" si="9"/>
        <v>2609039</v>
      </c>
      <c r="U61" s="32">
        <v>3691842</v>
      </c>
      <c r="V61" s="32">
        <f t="shared" si="10"/>
        <v>3691842</v>
      </c>
      <c r="W61" s="4"/>
    </row>
    <row r="62" spans="1:23" ht="12.75">
      <c r="A62" s="29">
        <v>127</v>
      </c>
      <c r="B62" s="1" t="b">
        <f t="shared" si="1"/>
        <v>1</v>
      </c>
      <c r="C62" s="1">
        <v>127</v>
      </c>
      <c r="D62" s="1" t="s">
        <v>84</v>
      </c>
      <c r="E62" s="1" t="b">
        <f t="shared" si="2"/>
        <v>1</v>
      </c>
      <c r="F62" s="1">
        <v>127</v>
      </c>
      <c r="G62" s="1" t="s">
        <v>84</v>
      </c>
      <c r="H62" s="30">
        <v>671.52</v>
      </c>
      <c r="I62" s="31">
        <f t="shared" si="3"/>
        <v>2316744</v>
      </c>
      <c r="J62" s="30">
        <v>77.64</v>
      </c>
      <c r="K62" s="32">
        <f t="shared" si="4"/>
        <v>133929</v>
      </c>
      <c r="L62" s="3">
        <v>114.88</v>
      </c>
      <c r="M62" s="3">
        <v>2.49</v>
      </c>
      <c r="N62" s="32">
        <f t="shared" si="5"/>
        <v>213217</v>
      </c>
      <c r="O62" s="32">
        <f t="shared" si="6"/>
        <v>1681</v>
      </c>
      <c r="P62" s="3">
        <v>3.19</v>
      </c>
      <c r="Q62" s="33">
        <f t="shared" si="7"/>
        <v>2153</v>
      </c>
      <c r="R62" s="32">
        <f t="shared" si="8"/>
        <v>2667724</v>
      </c>
      <c r="S62" s="32">
        <v>1074524</v>
      </c>
      <c r="T62" s="32">
        <f t="shared" si="9"/>
        <v>1593200</v>
      </c>
      <c r="U62" s="32">
        <v>1934447</v>
      </c>
      <c r="V62" s="32">
        <f t="shared" si="10"/>
        <v>1934447</v>
      </c>
      <c r="W62" s="4"/>
    </row>
    <row r="63" spans="1:23" ht="12.75">
      <c r="A63" s="29">
        <v>129</v>
      </c>
      <c r="B63" s="1" t="b">
        <f t="shared" si="1"/>
        <v>1</v>
      </c>
      <c r="C63" s="1">
        <v>129</v>
      </c>
      <c r="D63" s="1" t="s">
        <v>85</v>
      </c>
      <c r="E63" s="1" t="b">
        <f t="shared" si="2"/>
        <v>1</v>
      </c>
      <c r="F63" s="1">
        <v>129</v>
      </c>
      <c r="G63" s="1" t="s">
        <v>85</v>
      </c>
      <c r="H63" s="30">
        <v>241.76</v>
      </c>
      <c r="I63" s="31">
        <f t="shared" si="3"/>
        <v>834072</v>
      </c>
      <c r="J63" s="30">
        <v>60.74</v>
      </c>
      <c r="K63" s="32">
        <f t="shared" si="4"/>
        <v>104777</v>
      </c>
      <c r="L63" s="3">
        <v>37.15</v>
      </c>
      <c r="M63" s="3">
        <v>0.36</v>
      </c>
      <c r="N63" s="32">
        <f t="shared" si="5"/>
        <v>68950</v>
      </c>
      <c r="O63" s="32">
        <f t="shared" si="6"/>
        <v>243</v>
      </c>
      <c r="P63" s="3">
        <v>2</v>
      </c>
      <c r="Q63" s="33">
        <f t="shared" si="7"/>
        <v>1350</v>
      </c>
      <c r="R63" s="32">
        <f t="shared" si="8"/>
        <v>1009392</v>
      </c>
      <c r="S63" s="32">
        <v>458558</v>
      </c>
      <c r="T63" s="32">
        <f t="shared" si="9"/>
        <v>550834</v>
      </c>
      <c r="U63" s="32">
        <v>949234</v>
      </c>
      <c r="V63" s="32">
        <f t="shared" si="10"/>
        <v>949234</v>
      </c>
      <c r="W63" s="4"/>
    </row>
    <row r="64" spans="1:23" ht="12.75">
      <c r="A64" s="29">
        <v>131</v>
      </c>
      <c r="B64" s="1" t="b">
        <f t="shared" si="1"/>
        <v>1</v>
      </c>
      <c r="C64" s="1">
        <v>131</v>
      </c>
      <c r="D64" s="1" t="s">
        <v>86</v>
      </c>
      <c r="E64" s="1" t="b">
        <f t="shared" si="2"/>
        <v>1</v>
      </c>
      <c r="F64" s="1">
        <v>131</v>
      </c>
      <c r="G64" s="1" t="s">
        <v>86</v>
      </c>
      <c r="H64" s="30">
        <v>6064.31</v>
      </c>
      <c r="I64" s="31">
        <f t="shared" si="3"/>
        <v>20921870</v>
      </c>
      <c r="J64" s="30">
        <v>981.77</v>
      </c>
      <c r="K64" s="32">
        <f t="shared" si="4"/>
        <v>1693553</v>
      </c>
      <c r="L64" s="3">
        <v>1055.47</v>
      </c>
      <c r="M64" s="3">
        <v>65.44</v>
      </c>
      <c r="N64" s="32">
        <f t="shared" si="5"/>
        <v>1958952</v>
      </c>
      <c r="O64" s="32">
        <f t="shared" si="6"/>
        <v>44172</v>
      </c>
      <c r="P64" s="3">
        <v>46.68</v>
      </c>
      <c r="Q64" s="33">
        <f t="shared" si="7"/>
        <v>31509</v>
      </c>
      <c r="R64" s="32">
        <f t="shared" si="8"/>
        <v>24650056</v>
      </c>
      <c r="S64" s="32">
        <v>6123642</v>
      </c>
      <c r="T64" s="32">
        <f t="shared" si="9"/>
        <v>18526414</v>
      </c>
      <c r="U64" s="32">
        <v>27194827</v>
      </c>
      <c r="V64" s="32">
        <f t="shared" si="10"/>
        <v>27194827</v>
      </c>
      <c r="W64" s="4"/>
    </row>
    <row r="65" spans="1:23" ht="12.75">
      <c r="A65" s="29">
        <v>133</v>
      </c>
      <c r="B65" s="1" t="b">
        <f t="shared" si="1"/>
        <v>1</v>
      </c>
      <c r="C65" s="1">
        <v>133</v>
      </c>
      <c r="D65" s="1" t="s">
        <v>87</v>
      </c>
      <c r="E65" s="1" t="b">
        <f t="shared" si="2"/>
        <v>1</v>
      </c>
      <c r="F65" s="1">
        <v>133</v>
      </c>
      <c r="G65" s="1" t="s">
        <v>87</v>
      </c>
      <c r="H65" s="30">
        <v>0</v>
      </c>
      <c r="I65" s="31">
        <f t="shared" si="3"/>
        <v>0</v>
      </c>
      <c r="J65" s="30">
        <v>0</v>
      </c>
      <c r="K65" s="32">
        <f t="shared" si="4"/>
        <v>0</v>
      </c>
      <c r="L65" s="3">
        <v>0</v>
      </c>
      <c r="M65" s="3">
        <v>0</v>
      </c>
      <c r="N65" s="32">
        <f t="shared" si="5"/>
        <v>0</v>
      </c>
      <c r="O65" s="32">
        <f t="shared" si="6"/>
        <v>0</v>
      </c>
      <c r="P65" s="3">
        <v>0</v>
      </c>
      <c r="Q65" s="33">
        <f t="shared" si="7"/>
        <v>0</v>
      </c>
      <c r="R65" s="32">
        <f t="shared" si="8"/>
        <v>0</v>
      </c>
      <c r="S65" s="32">
        <v>2455</v>
      </c>
      <c r="T65" s="32">
        <f t="shared" si="9"/>
        <v>0</v>
      </c>
      <c r="U65" s="32">
        <v>0</v>
      </c>
      <c r="V65" s="32">
        <f t="shared" si="10"/>
        <v>0</v>
      </c>
      <c r="W65" s="4"/>
    </row>
    <row r="66" spans="1:23" ht="12.75">
      <c r="A66" s="29">
        <v>134</v>
      </c>
      <c r="B66" s="1" t="b">
        <f t="shared" si="1"/>
        <v>1</v>
      </c>
      <c r="C66" s="1">
        <v>134</v>
      </c>
      <c r="D66" s="1" t="s">
        <v>88</v>
      </c>
      <c r="E66" s="1" t="b">
        <f t="shared" si="2"/>
        <v>1</v>
      </c>
      <c r="F66" s="1">
        <v>134</v>
      </c>
      <c r="G66" s="1" t="s">
        <v>88</v>
      </c>
      <c r="H66" s="30">
        <v>3.33</v>
      </c>
      <c r="I66" s="31">
        <f t="shared" si="3"/>
        <v>11489</v>
      </c>
      <c r="J66" s="30">
        <v>0.33</v>
      </c>
      <c r="K66" s="32">
        <f t="shared" si="4"/>
        <v>569</v>
      </c>
      <c r="L66" s="3">
        <v>1</v>
      </c>
      <c r="M66" s="3">
        <v>0</v>
      </c>
      <c r="N66" s="32">
        <f t="shared" si="5"/>
        <v>1856</v>
      </c>
      <c r="O66" s="32">
        <f t="shared" si="6"/>
        <v>0</v>
      </c>
      <c r="P66" s="3">
        <v>0</v>
      </c>
      <c r="Q66" s="33">
        <f t="shared" si="7"/>
        <v>0</v>
      </c>
      <c r="R66" s="32">
        <f t="shared" si="8"/>
        <v>13914</v>
      </c>
      <c r="S66" s="32">
        <v>39182</v>
      </c>
      <c r="T66" s="32">
        <f t="shared" si="9"/>
        <v>0</v>
      </c>
      <c r="U66" s="32">
        <v>8706</v>
      </c>
      <c r="V66" s="32">
        <f t="shared" si="10"/>
        <v>8706</v>
      </c>
      <c r="W66" s="4"/>
    </row>
    <row r="67" spans="1:23" ht="12.75">
      <c r="A67" s="29">
        <v>139</v>
      </c>
      <c r="B67" s="1" t="b">
        <f t="shared" si="1"/>
        <v>1</v>
      </c>
      <c r="C67" s="1">
        <v>139</v>
      </c>
      <c r="D67" s="1" t="s">
        <v>89</v>
      </c>
      <c r="E67" s="1" t="b">
        <f t="shared" si="2"/>
        <v>1</v>
      </c>
      <c r="F67" s="1">
        <v>139</v>
      </c>
      <c r="G67" s="1" t="s">
        <v>89</v>
      </c>
      <c r="H67" s="30">
        <v>55.77</v>
      </c>
      <c r="I67" s="31">
        <f t="shared" si="3"/>
        <v>192407</v>
      </c>
      <c r="J67" s="30">
        <v>22.18</v>
      </c>
      <c r="K67" s="32">
        <f t="shared" si="4"/>
        <v>38261</v>
      </c>
      <c r="L67" s="3">
        <v>7.5</v>
      </c>
      <c r="M67" s="3">
        <v>0</v>
      </c>
      <c r="N67" s="32">
        <f t="shared" si="5"/>
        <v>13920</v>
      </c>
      <c r="O67" s="32">
        <f t="shared" si="6"/>
        <v>0</v>
      </c>
      <c r="P67" s="3">
        <v>0</v>
      </c>
      <c r="Q67" s="33">
        <f t="shared" si="7"/>
        <v>0</v>
      </c>
      <c r="R67" s="32">
        <f t="shared" si="8"/>
        <v>244588</v>
      </c>
      <c r="S67" s="32">
        <v>90549</v>
      </c>
      <c r="T67" s="32">
        <f t="shared" si="9"/>
        <v>154039</v>
      </c>
      <c r="U67" s="32">
        <v>334878</v>
      </c>
      <c r="V67" s="32">
        <f t="shared" si="10"/>
        <v>334878</v>
      </c>
      <c r="W67" s="4"/>
    </row>
    <row r="68" spans="1:23" ht="12.75">
      <c r="A68" s="29">
        <v>141</v>
      </c>
      <c r="B68" s="1" t="b">
        <f t="shared" si="1"/>
        <v>1</v>
      </c>
      <c r="C68" s="1">
        <v>141</v>
      </c>
      <c r="D68" s="1" t="s">
        <v>90</v>
      </c>
      <c r="E68" s="1" t="b">
        <f t="shared" si="2"/>
        <v>1</v>
      </c>
      <c r="F68" s="1">
        <v>141</v>
      </c>
      <c r="G68" s="1" t="s">
        <v>90</v>
      </c>
      <c r="H68" s="30">
        <v>3417.23</v>
      </c>
      <c r="I68" s="31">
        <f t="shared" si="3"/>
        <v>11789444</v>
      </c>
      <c r="J68" s="30">
        <v>714.76</v>
      </c>
      <c r="K68" s="32">
        <f t="shared" si="4"/>
        <v>1232961</v>
      </c>
      <c r="L68" s="3">
        <v>395.17</v>
      </c>
      <c r="M68" s="3">
        <v>79.53</v>
      </c>
      <c r="N68" s="32">
        <f t="shared" si="5"/>
        <v>733436</v>
      </c>
      <c r="O68" s="32">
        <f t="shared" si="6"/>
        <v>53683</v>
      </c>
      <c r="P68" s="3">
        <v>17.57</v>
      </c>
      <c r="Q68" s="33">
        <f t="shared" si="7"/>
        <v>11860</v>
      </c>
      <c r="R68" s="32">
        <f t="shared" si="8"/>
        <v>13821384</v>
      </c>
      <c r="S68" s="32">
        <v>6389999</v>
      </c>
      <c r="T68" s="32">
        <f t="shared" si="9"/>
        <v>7431385</v>
      </c>
      <c r="U68" s="32">
        <v>6051542</v>
      </c>
      <c r="V68" s="32">
        <f t="shared" si="10"/>
        <v>6051542</v>
      </c>
      <c r="W68" s="4"/>
    </row>
    <row r="69" spans="1:23" ht="12.75">
      <c r="A69" s="29">
        <v>143</v>
      </c>
      <c r="B69" s="1" t="b">
        <f t="shared" si="1"/>
        <v>1</v>
      </c>
      <c r="C69" s="1">
        <v>143</v>
      </c>
      <c r="D69" s="1" t="s">
        <v>91</v>
      </c>
      <c r="E69" s="1" t="b">
        <f t="shared" si="2"/>
        <v>1</v>
      </c>
      <c r="F69" s="1">
        <v>143</v>
      </c>
      <c r="G69" s="1" t="s">
        <v>91</v>
      </c>
      <c r="H69" s="30">
        <v>147.64</v>
      </c>
      <c r="I69" s="31">
        <f t="shared" si="3"/>
        <v>509358</v>
      </c>
      <c r="J69" s="30">
        <v>23.58</v>
      </c>
      <c r="K69" s="32">
        <f t="shared" si="4"/>
        <v>40676</v>
      </c>
      <c r="L69" s="3">
        <v>20.5</v>
      </c>
      <c r="M69" s="3">
        <v>1</v>
      </c>
      <c r="N69" s="32">
        <f t="shared" si="5"/>
        <v>38048</v>
      </c>
      <c r="O69" s="32">
        <f t="shared" si="6"/>
        <v>675</v>
      </c>
      <c r="P69" s="3">
        <v>0</v>
      </c>
      <c r="Q69" s="33">
        <f t="shared" si="7"/>
        <v>0</v>
      </c>
      <c r="R69" s="32">
        <f t="shared" si="8"/>
        <v>588757</v>
      </c>
      <c r="S69" s="32">
        <v>587731</v>
      </c>
      <c r="T69" s="32">
        <f t="shared" si="9"/>
        <v>1026</v>
      </c>
      <c r="U69" s="32">
        <v>15907</v>
      </c>
      <c r="V69" s="32">
        <f t="shared" si="10"/>
        <v>15907</v>
      </c>
      <c r="W69" s="4"/>
    </row>
    <row r="70" spans="1:23" ht="12.75">
      <c r="A70" s="29">
        <v>147</v>
      </c>
      <c r="B70" s="1" t="b">
        <f t="shared" si="1"/>
        <v>1</v>
      </c>
      <c r="C70" s="1">
        <v>147</v>
      </c>
      <c r="D70" s="1" t="s">
        <v>92</v>
      </c>
      <c r="E70" s="1" t="b">
        <f t="shared" si="2"/>
        <v>1</v>
      </c>
      <c r="F70" s="1">
        <v>147</v>
      </c>
      <c r="G70" s="1" t="s">
        <v>92</v>
      </c>
      <c r="H70" s="30">
        <v>43.99</v>
      </c>
      <c r="I70" s="31">
        <f t="shared" si="3"/>
        <v>151766</v>
      </c>
      <c r="J70" s="30">
        <v>4.53</v>
      </c>
      <c r="K70" s="32">
        <f t="shared" si="4"/>
        <v>7814</v>
      </c>
      <c r="L70" s="3">
        <v>9.54</v>
      </c>
      <c r="M70" s="3">
        <v>0</v>
      </c>
      <c r="N70" s="32">
        <f t="shared" si="5"/>
        <v>17706</v>
      </c>
      <c r="O70" s="32">
        <f t="shared" si="6"/>
        <v>0</v>
      </c>
      <c r="P70" s="3">
        <v>0.45</v>
      </c>
      <c r="Q70" s="33">
        <f t="shared" si="7"/>
        <v>304</v>
      </c>
      <c r="R70" s="32">
        <f t="shared" si="8"/>
        <v>177590</v>
      </c>
      <c r="S70" s="32">
        <v>73103</v>
      </c>
      <c r="T70" s="32">
        <f t="shared" si="9"/>
        <v>104487</v>
      </c>
      <c r="U70" s="32">
        <v>155375</v>
      </c>
      <c r="V70" s="32">
        <f t="shared" si="10"/>
        <v>155375</v>
      </c>
      <c r="W70" s="4"/>
    </row>
    <row r="71" spans="1:23" ht="12.75">
      <c r="A71" s="29">
        <v>149</v>
      </c>
      <c r="B71" s="1" t="b">
        <f t="shared" si="1"/>
        <v>1</v>
      </c>
      <c r="C71" s="1">
        <v>149</v>
      </c>
      <c r="D71" s="1" t="s">
        <v>93</v>
      </c>
      <c r="E71" s="1" t="b">
        <f t="shared" si="2"/>
        <v>1</v>
      </c>
      <c r="F71" s="1">
        <v>149</v>
      </c>
      <c r="G71" s="1" t="s">
        <v>93</v>
      </c>
      <c r="H71" s="30">
        <v>379.24</v>
      </c>
      <c r="I71" s="31">
        <f t="shared" si="3"/>
        <v>1308378</v>
      </c>
      <c r="J71" s="30">
        <v>29.41</v>
      </c>
      <c r="K71" s="32">
        <f t="shared" si="4"/>
        <v>50732</v>
      </c>
      <c r="L71" s="3">
        <v>52.14</v>
      </c>
      <c r="M71" s="3">
        <v>0</v>
      </c>
      <c r="N71" s="32">
        <f t="shared" si="5"/>
        <v>96772</v>
      </c>
      <c r="O71" s="32">
        <f t="shared" si="6"/>
        <v>0</v>
      </c>
      <c r="P71" s="3">
        <v>3</v>
      </c>
      <c r="Q71" s="33">
        <f t="shared" si="7"/>
        <v>2025</v>
      </c>
      <c r="R71" s="32">
        <f t="shared" si="8"/>
        <v>1457907</v>
      </c>
      <c r="S71" s="32">
        <v>693440</v>
      </c>
      <c r="T71" s="32">
        <f t="shared" si="9"/>
        <v>764467</v>
      </c>
      <c r="U71" s="32">
        <v>540391</v>
      </c>
      <c r="V71" s="32">
        <f t="shared" si="10"/>
        <v>540391</v>
      </c>
      <c r="W71" s="4"/>
    </row>
    <row r="72" spans="1:23" ht="12.75">
      <c r="A72" s="29">
        <v>151</v>
      </c>
      <c r="B72" s="1" t="b">
        <f t="shared" si="1"/>
        <v>1</v>
      </c>
      <c r="C72" s="1">
        <v>151</v>
      </c>
      <c r="D72" s="1" t="s">
        <v>94</v>
      </c>
      <c r="E72" s="1" t="b">
        <f t="shared" si="2"/>
        <v>1</v>
      </c>
      <c r="F72" s="1">
        <v>151</v>
      </c>
      <c r="G72" s="1" t="s">
        <v>94</v>
      </c>
      <c r="H72" s="30">
        <v>913.04</v>
      </c>
      <c r="I72" s="31">
        <f t="shared" si="3"/>
        <v>3149988</v>
      </c>
      <c r="J72" s="30">
        <v>28.06</v>
      </c>
      <c r="K72" s="32">
        <f t="shared" si="4"/>
        <v>48404</v>
      </c>
      <c r="L72" s="3">
        <v>124.16</v>
      </c>
      <c r="M72" s="3">
        <v>22.02</v>
      </c>
      <c r="N72" s="32">
        <f t="shared" si="5"/>
        <v>230441</v>
      </c>
      <c r="O72" s="32">
        <f t="shared" si="6"/>
        <v>14864</v>
      </c>
      <c r="P72" s="3">
        <v>4</v>
      </c>
      <c r="Q72" s="33">
        <f t="shared" si="7"/>
        <v>2700</v>
      </c>
      <c r="R72" s="32">
        <f t="shared" si="8"/>
        <v>3446397</v>
      </c>
      <c r="S72" s="32">
        <v>2062013</v>
      </c>
      <c r="T72" s="32">
        <f t="shared" si="9"/>
        <v>1384384</v>
      </c>
      <c r="U72" s="32">
        <v>1396819</v>
      </c>
      <c r="V72" s="32">
        <f t="shared" si="10"/>
        <v>1396819</v>
      </c>
      <c r="W72" s="4"/>
    </row>
    <row r="73" spans="1:23" ht="12.75">
      <c r="A73" s="29">
        <v>153</v>
      </c>
      <c r="B73" s="1" t="b">
        <f aca="true" t="shared" si="11" ref="B73:B136">A73=F73</f>
        <v>1</v>
      </c>
      <c r="C73" s="1">
        <v>153</v>
      </c>
      <c r="D73" s="1" t="s">
        <v>95</v>
      </c>
      <c r="E73" s="1" t="b">
        <f aca="true" t="shared" si="12" ref="E73:E136">D73=G73</f>
        <v>1</v>
      </c>
      <c r="F73" s="1">
        <v>153</v>
      </c>
      <c r="G73" s="1" t="s">
        <v>95</v>
      </c>
      <c r="H73" s="30">
        <v>403.12</v>
      </c>
      <c r="I73" s="31">
        <f aca="true" t="shared" si="13" ref="I73:I136">ROUND(H73*I$5,0)</f>
        <v>1390764</v>
      </c>
      <c r="J73" s="30">
        <v>15.75</v>
      </c>
      <c r="K73" s="32">
        <f aca="true" t="shared" si="14" ref="K73:K136">ROUND(J73*$K$5,0)</f>
        <v>27169</v>
      </c>
      <c r="L73" s="3">
        <v>56.85</v>
      </c>
      <c r="M73" s="3">
        <v>1</v>
      </c>
      <c r="N73" s="32">
        <f aca="true" t="shared" si="15" ref="N73:N136">ROUND(L73*$N$5,0)</f>
        <v>105514</v>
      </c>
      <c r="O73" s="32">
        <f aca="true" t="shared" si="16" ref="O73:O136">ROUND(M73*$O$5,0)</f>
        <v>675</v>
      </c>
      <c r="P73" s="3">
        <v>3.59</v>
      </c>
      <c r="Q73" s="33">
        <f aca="true" t="shared" si="17" ref="Q73:Q136">ROUND(P73*$Q$5,0)</f>
        <v>2423</v>
      </c>
      <c r="R73" s="32">
        <f aca="true" t="shared" si="18" ref="R73:R136">O73+N73+K73+I73+Q73</f>
        <v>1526545</v>
      </c>
      <c r="S73" s="32">
        <v>640336</v>
      </c>
      <c r="T73" s="32">
        <f aca="true" t="shared" si="19" ref="T73:T136">IF(R73&gt;S73,R73-S73,0)</f>
        <v>886209</v>
      </c>
      <c r="U73" s="32">
        <v>605165</v>
      </c>
      <c r="V73" s="32">
        <f aca="true" t="shared" si="20" ref="V73:V136">IF(T73&lt;U73,U73,IF(T73&gt;U73,U73,0))</f>
        <v>605165</v>
      </c>
      <c r="W73" s="4"/>
    </row>
    <row r="74" spans="1:23" ht="12.75">
      <c r="A74" s="29">
        <v>155</v>
      </c>
      <c r="B74" s="1" t="b">
        <f t="shared" si="11"/>
        <v>1</v>
      </c>
      <c r="C74" s="1">
        <v>155</v>
      </c>
      <c r="D74" s="1" t="s">
        <v>96</v>
      </c>
      <c r="E74" s="36" t="b">
        <f t="shared" si="12"/>
        <v>1</v>
      </c>
      <c r="F74" s="36">
        <v>155</v>
      </c>
      <c r="G74" s="1" t="s">
        <v>96</v>
      </c>
      <c r="H74" s="30">
        <v>20</v>
      </c>
      <c r="I74" s="31">
        <f t="shared" si="13"/>
        <v>69000</v>
      </c>
      <c r="J74" s="30">
        <v>4</v>
      </c>
      <c r="K74" s="32">
        <f t="shared" si="14"/>
        <v>6900</v>
      </c>
      <c r="L74" s="3">
        <v>2</v>
      </c>
      <c r="M74" s="3">
        <v>0</v>
      </c>
      <c r="N74" s="32">
        <f t="shared" si="15"/>
        <v>3712</v>
      </c>
      <c r="O74" s="32">
        <f t="shared" si="16"/>
        <v>0</v>
      </c>
      <c r="P74" s="3">
        <v>0</v>
      </c>
      <c r="Q74" s="33">
        <f t="shared" si="17"/>
        <v>0</v>
      </c>
      <c r="R74" s="32">
        <f t="shared" si="18"/>
        <v>79612</v>
      </c>
      <c r="S74" s="32">
        <v>152539</v>
      </c>
      <c r="T74" s="32">
        <f t="shared" si="19"/>
        <v>0</v>
      </c>
      <c r="U74" s="32">
        <v>0</v>
      </c>
      <c r="V74" s="32">
        <f t="shared" si="20"/>
        <v>0</v>
      </c>
      <c r="W74" s="4"/>
    </row>
    <row r="75" spans="1:23" ht="12.75">
      <c r="A75" s="29">
        <v>159</v>
      </c>
      <c r="B75" s="1" t="b">
        <f t="shared" si="11"/>
        <v>1</v>
      </c>
      <c r="C75" s="1">
        <v>159</v>
      </c>
      <c r="D75" s="1" t="s">
        <v>97</v>
      </c>
      <c r="E75" s="1" t="b">
        <f t="shared" si="12"/>
        <v>1</v>
      </c>
      <c r="F75" s="1">
        <v>159</v>
      </c>
      <c r="G75" s="1" t="s">
        <v>97</v>
      </c>
      <c r="H75" s="30">
        <v>37.12</v>
      </c>
      <c r="I75" s="31">
        <f t="shared" si="13"/>
        <v>128064</v>
      </c>
      <c r="J75" s="30">
        <v>2.42</v>
      </c>
      <c r="K75" s="32">
        <f t="shared" si="14"/>
        <v>4175</v>
      </c>
      <c r="L75" s="3">
        <v>2</v>
      </c>
      <c r="M75" s="3">
        <v>0</v>
      </c>
      <c r="N75" s="32">
        <f t="shared" si="15"/>
        <v>3712</v>
      </c>
      <c r="O75" s="32">
        <f t="shared" si="16"/>
        <v>0</v>
      </c>
      <c r="P75" s="3">
        <v>0</v>
      </c>
      <c r="Q75" s="33">
        <f t="shared" si="17"/>
        <v>0</v>
      </c>
      <c r="R75" s="32">
        <f t="shared" si="18"/>
        <v>135951</v>
      </c>
      <c r="S75" s="32">
        <v>254667</v>
      </c>
      <c r="T75" s="32">
        <f t="shared" si="19"/>
        <v>0</v>
      </c>
      <c r="U75" s="32">
        <v>0</v>
      </c>
      <c r="V75" s="32">
        <f t="shared" si="20"/>
        <v>0</v>
      </c>
      <c r="W75" s="4"/>
    </row>
    <row r="76" spans="1:23" ht="12.75">
      <c r="A76" s="29">
        <v>161</v>
      </c>
      <c r="B76" s="1" t="b">
        <f t="shared" si="11"/>
        <v>1</v>
      </c>
      <c r="C76" s="1">
        <v>161</v>
      </c>
      <c r="D76" s="1" t="s">
        <v>98</v>
      </c>
      <c r="E76" s="1" t="b">
        <f t="shared" si="12"/>
        <v>1</v>
      </c>
      <c r="F76" s="1">
        <v>161</v>
      </c>
      <c r="G76" s="1" t="s">
        <v>98</v>
      </c>
      <c r="H76" s="30">
        <v>226.48</v>
      </c>
      <c r="I76" s="31">
        <f t="shared" si="13"/>
        <v>781356</v>
      </c>
      <c r="J76" s="30">
        <v>114.2</v>
      </c>
      <c r="K76" s="32">
        <f t="shared" si="14"/>
        <v>196995</v>
      </c>
      <c r="L76" s="3">
        <v>40.38</v>
      </c>
      <c r="M76" s="3">
        <v>1</v>
      </c>
      <c r="N76" s="32">
        <f t="shared" si="15"/>
        <v>74945</v>
      </c>
      <c r="O76" s="32">
        <f t="shared" si="16"/>
        <v>675</v>
      </c>
      <c r="P76" s="3">
        <v>1</v>
      </c>
      <c r="Q76" s="33">
        <f t="shared" si="17"/>
        <v>675</v>
      </c>
      <c r="R76" s="32">
        <f t="shared" si="18"/>
        <v>1054646</v>
      </c>
      <c r="S76" s="32">
        <v>428554</v>
      </c>
      <c r="T76" s="32">
        <f t="shared" si="19"/>
        <v>626092</v>
      </c>
      <c r="U76" s="32">
        <v>949721</v>
      </c>
      <c r="V76" s="32">
        <f t="shared" si="20"/>
        <v>949721</v>
      </c>
      <c r="W76" s="4"/>
    </row>
    <row r="77" spans="1:23" ht="12.75">
      <c r="A77" s="29">
        <v>162</v>
      </c>
      <c r="B77" s="1" t="b">
        <f t="shared" si="11"/>
        <v>1</v>
      </c>
      <c r="C77" s="1">
        <v>162</v>
      </c>
      <c r="D77" s="1" t="s">
        <v>99</v>
      </c>
      <c r="E77" s="1" t="b">
        <f t="shared" si="12"/>
        <v>1</v>
      </c>
      <c r="F77" s="1">
        <v>162</v>
      </c>
      <c r="G77" s="1" t="s">
        <v>99</v>
      </c>
      <c r="H77" s="30">
        <v>11.46</v>
      </c>
      <c r="I77" s="31">
        <f t="shared" si="13"/>
        <v>39537</v>
      </c>
      <c r="J77" s="30">
        <v>5.48</v>
      </c>
      <c r="K77" s="32">
        <f t="shared" si="14"/>
        <v>9453</v>
      </c>
      <c r="L77" s="3">
        <v>0</v>
      </c>
      <c r="M77" s="3">
        <v>0</v>
      </c>
      <c r="N77" s="32">
        <f t="shared" si="15"/>
        <v>0</v>
      </c>
      <c r="O77" s="32">
        <f t="shared" si="16"/>
        <v>0</v>
      </c>
      <c r="P77" s="3">
        <v>0</v>
      </c>
      <c r="Q77" s="33">
        <f t="shared" si="17"/>
        <v>0</v>
      </c>
      <c r="R77" s="32">
        <f t="shared" si="18"/>
        <v>48990</v>
      </c>
      <c r="S77" s="32">
        <v>32276</v>
      </c>
      <c r="T77" s="32">
        <f t="shared" si="19"/>
        <v>16714</v>
      </c>
      <c r="U77" s="32">
        <v>13548</v>
      </c>
      <c r="V77" s="32">
        <f t="shared" si="20"/>
        <v>13548</v>
      </c>
      <c r="W77" s="4"/>
    </row>
    <row r="78" spans="1:23" ht="12.75">
      <c r="A78" s="29">
        <v>163</v>
      </c>
      <c r="B78" s="1" t="b">
        <f t="shared" si="11"/>
        <v>1</v>
      </c>
      <c r="C78" s="1">
        <v>163</v>
      </c>
      <c r="D78" s="1" t="s">
        <v>100</v>
      </c>
      <c r="E78" s="1" t="b">
        <f t="shared" si="12"/>
        <v>1</v>
      </c>
      <c r="F78" s="1">
        <v>163</v>
      </c>
      <c r="G78" s="1" t="s">
        <v>100</v>
      </c>
      <c r="H78" s="30">
        <v>587.24</v>
      </c>
      <c r="I78" s="31">
        <f t="shared" si="13"/>
        <v>2025978</v>
      </c>
      <c r="J78" s="30">
        <v>103.17</v>
      </c>
      <c r="K78" s="32">
        <f t="shared" si="14"/>
        <v>177968</v>
      </c>
      <c r="L78" s="3">
        <v>84.69</v>
      </c>
      <c r="M78" s="3">
        <v>1.06</v>
      </c>
      <c r="N78" s="32">
        <f t="shared" si="15"/>
        <v>157185</v>
      </c>
      <c r="O78" s="32">
        <f t="shared" si="16"/>
        <v>716</v>
      </c>
      <c r="P78" s="3">
        <v>2.44</v>
      </c>
      <c r="Q78" s="33">
        <f t="shared" si="17"/>
        <v>1647</v>
      </c>
      <c r="R78" s="32">
        <f t="shared" si="18"/>
        <v>2363494</v>
      </c>
      <c r="S78" s="32">
        <v>1363436</v>
      </c>
      <c r="T78" s="32">
        <f t="shared" si="19"/>
        <v>1000058</v>
      </c>
      <c r="U78" s="32">
        <v>1058791</v>
      </c>
      <c r="V78" s="32">
        <f t="shared" si="20"/>
        <v>1058791</v>
      </c>
      <c r="W78" s="4"/>
    </row>
    <row r="79" spans="1:23" ht="12.75">
      <c r="A79" s="29">
        <v>165</v>
      </c>
      <c r="B79" s="1" t="b">
        <f t="shared" si="11"/>
        <v>1</v>
      </c>
      <c r="C79" s="1">
        <v>165</v>
      </c>
      <c r="D79" s="1" t="s">
        <v>101</v>
      </c>
      <c r="E79" s="1" t="b">
        <f t="shared" si="12"/>
        <v>1</v>
      </c>
      <c r="F79" s="1">
        <v>165</v>
      </c>
      <c r="G79" s="1" t="s">
        <v>101</v>
      </c>
      <c r="H79" s="30">
        <v>907.71</v>
      </c>
      <c r="I79" s="31">
        <f t="shared" si="13"/>
        <v>3131600</v>
      </c>
      <c r="J79" s="30">
        <v>159.38</v>
      </c>
      <c r="K79" s="32">
        <f t="shared" si="14"/>
        <v>274931</v>
      </c>
      <c r="L79" s="3">
        <v>157.94</v>
      </c>
      <c r="M79" s="3">
        <v>5</v>
      </c>
      <c r="N79" s="32">
        <f t="shared" si="15"/>
        <v>293137</v>
      </c>
      <c r="O79" s="32">
        <f t="shared" si="16"/>
        <v>3375</v>
      </c>
      <c r="P79" s="3">
        <v>7</v>
      </c>
      <c r="Q79" s="33">
        <f t="shared" si="17"/>
        <v>4725</v>
      </c>
      <c r="R79" s="32">
        <f t="shared" si="18"/>
        <v>3707768</v>
      </c>
      <c r="S79" s="32">
        <v>1436032</v>
      </c>
      <c r="T79" s="32">
        <f t="shared" si="19"/>
        <v>2271736</v>
      </c>
      <c r="U79" s="32">
        <v>3138805</v>
      </c>
      <c r="V79" s="32">
        <f t="shared" si="20"/>
        <v>3138805</v>
      </c>
      <c r="W79" s="4"/>
    </row>
    <row r="80" spans="1:23" ht="12.75">
      <c r="A80" s="29">
        <v>167</v>
      </c>
      <c r="B80" s="1" t="b">
        <f t="shared" si="11"/>
        <v>1</v>
      </c>
      <c r="C80" s="1">
        <v>167</v>
      </c>
      <c r="D80" s="1" t="s">
        <v>102</v>
      </c>
      <c r="E80" s="1" t="b">
        <f t="shared" si="12"/>
        <v>1</v>
      </c>
      <c r="F80" s="1">
        <v>167</v>
      </c>
      <c r="G80" s="1" t="s">
        <v>102</v>
      </c>
      <c r="H80" s="30">
        <v>643.53</v>
      </c>
      <c r="I80" s="31">
        <f t="shared" si="13"/>
        <v>2220179</v>
      </c>
      <c r="J80" s="30">
        <v>84.49</v>
      </c>
      <c r="K80" s="32">
        <f t="shared" si="14"/>
        <v>145745</v>
      </c>
      <c r="L80" s="3">
        <v>67.44</v>
      </c>
      <c r="M80" s="3">
        <v>2.26</v>
      </c>
      <c r="N80" s="32">
        <f t="shared" si="15"/>
        <v>125169</v>
      </c>
      <c r="O80" s="32">
        <f t="shared" si="16"/>
        <v>1526</v>
      </c>
      <c r="P80" s="3">
        <v>4.1</v>
      </c>
      <c r="Q80" s="33">
        <f t="shared" si="17"/>
        <v>2768</v>
      </c>
      <c r="R80" s="32">
        <f t="shared" si="18"/>
        <v>2495387</v>
      </c>
      <c r="S80" s="32">
        <v>895276</v>
      </c>
      <c r="T80" s="32">
        <f t="shared" si="19"/>
        <v>1600111</v>
      </c>
      <c r="U80" s="32">
        <v>2557557</v>
      </c>
      <c r="V80" s="32">
        <f t="shared" si="20"/>
        <v>2557557</v>
      </c>
      <c r="W80" s="4"/>
    </row>
    <row r="81" spans="1:23" ht="12.75">
      <c r="A81" s="29">
        <v>171</v>
      </c>
      <c r="B81" s="1" t="b">
        <f t="shared" si="11"/>
        <v>1</v>
      </c>
      <c r="C81" s="1">
        <v>171</v>
      </c>
      <c r="D81" s="1" t="s">
        <v>103</v>
      </c>
      <c r="E81" s="1" t="b">
        <f t="shared" si="12"/>
        <v>1</v>
      </c>
      <c r="F81" s="1">
        <v>171</v>
      </c>
      <c r="G81" s="1" t="s">
        <v>103</v>
      </c>
      <c r="H81" s="30">
        <v>17.04</v>
      </c>
      <c r="I81" s="31">
        <f t="shared" si="13"/>
        <v>58788</v>
      </c>
      <c r="J81" s="30">
        <v>5.77</v>
      </c>
      <c r="K81" s="32">
        <f t="shared" si="14"/>
        <v>9953</v>
      </c>
      <c r="L81" s="3">
        <v>3.18</v>
      </c>
      <c r="M81" s="3">
        <v>0</v>
      </c>
      <c r="N81" s="32">
        <f t="shared" si="15"/>
        <v>5902</v>
      </c>
      <c r="O81" s="32">
        <f t="shared" si="16"/>
        <v>0</v>
      </c>
      <c r="P81" s="3">
        <v>0</v>
      </c>
      <c r="Q81" s="33">
        <f t="shared" si="17"/>
        <v>0</v>
      </c>
      <c r="R81" s="32">
        <f t="shared" si="18"/>
        <v>74643</v>
      </c>
      <c r="S81" s="32">
        <v>189120</v>
      </c>
      <c r="T81" s="32">
        <f t="shared" si="19"/>
        <v>0</v>
      </c>
      <c r="U81" s="32">
        <v>14426</v>
      </c>
      <c r="V81" s="32">
        <f t="shared" si="20"/>
        <v>14426</v>
      </c>
      <c r="W81" s="4"/>
    </row>
    <row r="82" spans="1:23" ht="12.75">
      <c r="A82" s="29">
        <v>173</v>
      </c>
      <c r="B82" s="1" t="b">
        <f t="shared" si="11"/>
        <v>1</v>
      </c>
      <c r="C82" s="1">
        <v>173</v>
      </c>
      <c r="D82" s="1" t="s">
        <v>104</v>
      </c>
      <c r="E82" s="1" t="b">
        <f t="shared" si="12"/>
        <v>1</v>
      </c>
      <c r="F82" s="1">
        <v>173</v>
      </c>
      <c r="G82" s="1" t="s">
        <v>104</v>
      </c>
      <c r="H82" s="30">
        <v>2074.19</v>
      </c>
      <c r="I82" s="31">
        <f t="shared" si="13"/>
        <v>7155956</v>
      </c>
      <c r="J82" s="30">
        <v>261.55</v>
      </c>
      <c r="K82" s="32">
        <f t="shared" si="14"/>
        <v>451174</v>
      </c>
      <c r="L82" s="3">
        <v>367.31</v>
      </c>
      <c r="M82" s="3">
        <v>26.28</v>
      </c>
      <c r="N82" s="32">
        <f t="shared" si="15"/>
        <v>681727</v>
      </c>
      <c r="O82" s="32">
        <f t="shared" si="16"/>
        <v>17739</v>
      </c>
      <c r="P82" s="3">
        <v>4</v>
      </c>
      <c r="Q82" s="33">
        <f t="shared" si="17"/>
        <v>2700</v>
      </c>
      <c r="R82" s="32">
        <f t="shared" si="18"/>
        <v>8309296</v>
      </c>
      <c r="S82" s="32">
        <v>3777831</v>
      </c>
      <c r="T82" s="32">
        <f t="shared" si="19"/>
        <v>4531465</v>
      </c>
      <c r="U82" s="32">
        <v>4125229</v>
      </c>
      <c r="V82" s="32">
        <f t="shared" si="20"/>
        <v>4125229</v>
      </c>
      <c r="W82" s="4"/>
    </row>
    <row r="83" spans="1:23" ht="12.75">
      <c r="A83" s="29">
        <v>175</v>
      </c>
      <c r="B83" s="1" t="b">
        <f t="shared" si="11"/>
        <v>1</v>
      </c>
      <c r="C83" s="1">
        <v>175</v>
      </c>
      <c r="D83" s="1" t="s">
        <v>105</v>
      </c>
      <c r="E83" s="1" t="b">
        <f t="shared" si="12"/>
        <v>1</v>
      </c>
      <c r="F83" s="1">
        <v>175</v>
      </c>
      <c r="G83" s="1" t="s">
        <v>105</v>
      </c>
      <c r="H83" s="30">
        <v>1117.97</v>
      </c>
      <c r="I83" s="31">
        <f t="shared" si="13"/>
        <v>3856997</v>
      </c>
      <c r="J83" s="30">
        <v>449.81</v>
      </c>
      <c r="K83" s="32">
        <f t="shared" si="14"/>
        <v>775922</v>
      </c>
      <c r="L83" s="3">
        <v>201.91</v>
      </c>
      <c r="M83" s="3">
        <v>3</v>
      </c>
      <c r="N83" s="32">
        <f t="shared" si="15"/>
        <v>374745</v>
      </c>
      <c r="O83" s="32">
        <f t="shared" si="16"/>
        <v>2025</v>
      </c>
      <c r="P83" s="3">
        <v>4</v>
      </c>
      <c r="Q83" s="33">
        <f t="shared" si="17"/>
        <v>2700</v>
      </c>
      <c r="R83" s="32">
        <f t="shared" si="18"/>
        <v>5012389</v>
      </c>
      <c r="S83" s="32">
        <v>1089394</v>
      </c>
      <c r="T83" s="32">
        <f t="shared" si="19"/>
        <v>3922995</v>
      </c>
      <c r="U83" s="32">
        <v>6838255</v>
      </c>
      <c r="V83" s="32">
        <f t="shared" si="20"/>
        <v>6838255</v>
      </c>
      <c r="W83" s="4"/>
    </row>
    <row r="84" spans="1:23" ht="12.75">
      <c r="A84" s="29">
        <v>177</v>
      </c>
      <c r="B84" s="1" t="b">
        <f t="shared" si="11"/>
        <v>1</v>
      </c>
      <c r="C84" s="1">
        <v>177</v>
      </c>
      <c r="D84" s="1" t="s">
        <v>106</v>
      </c>
      <c r="E84" s="1" t="b">
        <f t="shared" si="12"/>
        <v>1</v>
      </c>
      <c r="F84" s="1">
        <v>177</v>
      </c>
      <c r="G84" s="1" t="s">
        <v>106</v>
      </c>
      <c r="H84" s="30">
        <v>315.81</v>
      </c>
      <c r="I84" s="31">
        <f t="shared" si="13"/>
        <v>1089545</v>
      </c>
      <c r="J84" s="30">
        <v>78.12</v>
      </c>
      <c r="K84" s="32">
        <f t="shared" si="14"/>
        <v>134757</v>
      </c>
      <c r="L84" s="3">
        <v>65.99</v>
      </c>
      <c r="M84" s="3">
        <v>0.5</v>
      </c>
      <c r="N84" s="32">
        <f t="shared" si="15"/>
        <v>122477</v>
      </c>
      <c r="O84" s="32">
        <f t="shared" si="16"/>
        <v>338</v>
      </c>
      <c r="P84" s="3">
        <v>0</v>
      </c>
      <c r="Q84" s="33">
        <f t="shared" si="17"/>
        <v>0</v>
      </c>
      <c r="R84" s="32">
        <f t="shared" si="18"/>
        <v>1347117</v>
      </c>
      <c r="S84" s="32">
        <v>555634</v>
      </c>
      <c r="T84" s="32">
        <f t="shared" si="19"/>
        <v>791483</v>
      </c>
      <c r="U84" s="32">
        <v>999719</v>
      </c>
      <c r="V84" s="32">
        <f t="shared" si="20"/>
        <v>999719</v>
      </c>
      <c r="W84" s="4"/>
    </row>
    <row r="85" spans="1:23" ht="12.75">
      <c r="A85" s="29">
        <v>179</v>
      </c>
      <c r="B85" s="1" t="b">
        <f t="shared" si="11"/>
        <v>1</v>
      </c>
      <c r="C85" s="1">
        <v>179</v>
      </c>
      <c r="D85" s="1" t="s">
        <v>107</v>
      </c>
      <c r="E85" s="1" t="b">
        <f t="shared" si="12"/>
        <v>1</v>
      </c>
      <c r="F85" s="1">
        <v>179</v>
      </c>
      <c r="G85" s="1" t="s">
        <v>107</v>
      </c>
      <c r="H85" s="30">
        <v>223.07</v>
      </c>
      <c r="I85" s="31">
        <f t="shared" si="13"/>
        <v>769592</v>
      </c>
      <c r="J85" s="30">
        <v>38.48</v>
      </c>
      <c r="K85" s="32">
        <f t="shared" si="14"/>
        <v>66378</v>
      </c>
      <c r="L85" s="3">
        <v>32.49</v>
      </c>
      <c r="M85" s="3">
        <v>0</v>
      </c>
      <c r="N85" s="32">
        <f t="shared" si="15"/>
        <v>60301</v>
      </c>
      <c r="O85" s="32">
        <f t="shared" si="16"/>
        <v>0</v>
      </c>
      <c r="P85" s="3">
        <v>1</v>
      </c>
      <c r="Q85" s="33">
        <f t="shared" si="17"/>
        <v>675</v>
      </c>
      <c r="R85" s="32">
        <f t="shared" si="18"/>
        <v>896946</v>
      </c>
      <c r="S85" s="32">
        <v>513978</v>
      </c>
      <c r="T85" s="32">
        <f t="shared" si="19"/>
        <v>382968</v>
      </c>
      <c r="U85" s="32">
        <v>556578</v>
      </c>
      <c r="V85" s="32">
        <f t="shared" si="20"/>
        <v>556578</v>
      </c>
      <c r="W85" s="4"/>
    </row>
    <row r="86" spans="1:254" ht="12.75">
      <c r="A86" s="36">
        <v>183</v>
      </c>
      <c r="B86" s="36" t="b">
        <f t="shared" si="11"/>
        <v>1</v>
      </c>
      <c r="C86" s="36">
        <v>183</v>
      </c>
      <c r="D86" s="37" t="s">
        <v>108</v>
      </c>
      <c r="E86" s="38" t="b">
        <f t="shared" si="12"/>
        <v>1</v>
      </c>
      <c r="F86" s="39">
        <v>183</v>
      </c>
      <c r="G86" s="1" t="s">
        <v>108</v>
      </c>
      <c r="H86" s="30">
        <v>127.25</v>
      </c>
      <c r="I86" s="31">
        <f t="shared" si="13"/>
        <v>439013</v>
      </c>
      <c r="J86" s="30">
        <v>16.48</v>
      </c>
      <c r="K86" s="32">
        <f t="shared" si="14"/>
        <v>28428</v>
      </c>
      <c r="L86" s="3">
        <v>12.71</v>
      </c>
      <c r="M86" s="3">
        <v>0</v>
      </c>
      <c r="N86" s="32">
        <f t="shared" si="15"/>
        <v>23590</v>
      </c>
      <c r="O86" s="32">
        <f t="shared" si="16"/>
        <v>0</v>
      </c>
      <c r="P86" s="3">
        <v>0</v>
      </c>
      <c r="Q86" s="33">
        <f t="shared" si="17"/>
        <v>0</v>
      </c>
      <c r="R86" s="32">
        <f t="shared" si="18"/>
        <v>491031</v>
      </c>
      <c r="S86" s="32">
        <v>704233</v>
      </c>
      <c r="T86" s="32">
        <f t="shared" si="19"/>
        <v>0</v>
      </c>
      <c r="U86" s="32">
        <v>0</v>
      </c>
      <c r="V86" s="32">
        <f t="shared" si="20"/>
        <v>0</v>
      </c>
      <c r="W86" s="4"/>
      <c r="CI86" s="39"/>
      <c r="CJ86" s="39"/>
      <c r="CK86" s="39"/>
      <c r="CL86" s="39"/>
      <c r="CM86" s="40"/>
      <c r="CN86" s="39"/>
      <c r="CO86" s="39"/>
      <c r="CP86" s="39"/>
      <c r="CQ86" s="36"/>
      <c r="CR86" s="36"/>
      <c r="CS86" s="36"/>
      <c r="CT86" s="37"/>
      <c r="CU86" s="38"/>
      <c r="CV86" s="39"/>
      <c r="CW86" s="41"/>
      <c r="CX86" s="41"/>
      <c r="CY86" s="39"/>
      <c r="CZ86" s="39"/>
      <c r="DA86" s="39"/>
      <c r="DB86" s="39"/>
      <c r="DC86" s="40"/>
      <c r="DD86" s="39"/>
      <c r="DE86" s="39"/>
      <c r="DF86" s="39"/>
      <c r="DG86" s="36"/>
      <c r="DH86" s="36"/>
      <c r="DI86" s="36"/>
      <c r="DJ86" s="37"/>
      <c r="DK86" s="38"/>
      <c r="DL86" s="39"/>
      <c r="DM86" s="41"/>
      <c r="DN86" s="41"/>
      <c r="DO86" s="39"/>
      <c r="DP86" s="39"/>
      <c r="DQ86" s="39"/>
      <c r="DR86" s="39"/>
      <c r="DS86" s="40"/>
      <c r="DT86" s="39"/>
      <c r="DU86" s="39"/>
      <c r="DV86" s="39"/>
      <c r="DW86" s="36"/>
      <c r="DX86" s="36"/>
      <c r="DY86" s="36"/>
      <c r="DZ86" s="37"/>
      <c r="EA86" s="38"/>
      <c r="EB86" s="39"/>
      <c r="EC86" s="41"/>
      <c r="ED86" s="41"/>
      <c r="EE86" s="39"/>
      <c r="EF86" s="39"/>
      <c r="EG86" s="39"/>
      <c r="EH86" s="39"/>
      <c r="EI86" s="40"/>
      <c r="EJ86" s="39"/>
      <c r="EK86" s="39"/>
      <c r="EL86" s="39"/>
      <c r="EM86" s="36"/>
      <c r="EN86" s="36"/>
      <c r="EO86" s="36"/>
      <c r="EP86" s="37"/>
      <c r="EQ86" s="38"/>
      <c r="ER86" s="39"/>
      <c r="ES86" s="41"/>
      <c r="ET86" s="41"/>
      <c r="EU86" s="39"/>
      <c r="EV86" s="39"/>
      <c r="EW86" s="39"/>
      <c r="EX86" s="39"/>
      <c r="EY86" s="40"/>
      <c r="EZ86" s="39"/>
      <c r="FA86" s="39"/>
      <c r="FB86" s="39"/>
      <c r="FC86" s="36"/>
      <c r="FD86" s="36"/>
      <c r="FE86" s="36"/>
      <c r="FF86" s="37"/>
      <c r="FG86" s="38"/>
      <c r="FH86" s="39"/>
      <c r="FI86" s="41"/>
      <c r="FJ86" s="41"/>
      <c r="FK86" s="39"/>
      <c r="FL86" s="39"/>
      <c r="FM86" s="39"/>
      <c r="FN86" s="39"/>
      <c r="FO86" s="40"/>
      <c r="FP86" s="39"/>
      <c r="FQ86" s="39"/>
      <c r="FR86" s="39"/>
      <c r="FS86" s="36"/>
      <c r="FT86" s="36"/>
      <c r="FU86" s="36"/>
      <c r="FV86" s="37"/>
      <c r="FW86" s="38"/>
      <c r="FX86" s="39"/>
      <c r="FY86" s="41"/>
      <c r="FZ86" s="41"/>
      <c r="GA86" s="39"/>
      <c r="GB86" s="39"/>
      <c r="GC86" s="39"/>
      <c r="GD86" s="39"/>
      <c r="GE86" s="40"/>
      <c r="GF86" s="39"/>
      <c r="GG86" s="39"/>
      <c r="GH86" s="39"/>
      <c r="GI86" s="36"/>
      <c r="GJ86" s="36"/>
      <c r="GK86" s="36"/>
      <c r="GL86" s="37"/>
      <c r="GM86" s="38"/>
      <c r="GN86" s="39"/>
      <c r="GO86" s="41"/>
      <c r="GP86" s="41"/>
      <c r="GQ86" s="39"/>
      <c r="GR86" s="39"/>
      <c r="GS86" s="39"/>
      <c r="GT86" s="39"/>
      <c r="GU86" s="40"/>
      <c r="GV86" s="39"/>
      <c r="GW86" s="39"/>
      <c r="GX86" s="39"/>
      <c r="GY86" s="36"/>
      <c r="GZ86" s="36"/>
      <c r="HA86" s="36"/>
      <c r="HB86" s="37"/>
      <c r="HC86" s="38"/>
      <c r="HD86" s="39"/>
      <c r="HE86" s="41"/>
      <c r="HF86" s="41"/>
      <c r="HG86" s="39"/>
      <c r="HH86" s="39"/>
      <c r="HI86" s="39"/>
      <c r="HJ86" s="39"/>
      <c r="HK86" s="40"/>
      <c r="HL86" s="39"/>
      <c r="HM86" s="39"/>
      <c r="HN86" s="39"/>
      <c r="HO86" s="36"/>
      <c r="HP86" s="36"/>
      <c r="HQ86" s="36"/>
      <c r="HR86" s="37"/>
      <c r="HS86" s="38"/>
      <c r="HT86" s="39"/>
      <c r="HU86" s="41"/>
      <c r="HV86" s="41"/>
      <c r="HW86" s="39"/>
      <c r="HX86" s="39"/>
      <c r="HY86" s="39"/>
      <c r="HZ86" s="39"/>
      <c r="IA86" s="40"/>
      <c r="IB86" s="39"/>
      <c r="IC86" s="39"/>
      <c r="ID86" s="39"/>
      <c r="IE86" s="36"/>
      <c r="IF86" s="36"/>
      <c r="IG86" s="36"/>
      <c r="IH86" s="37"/>
      <c r="II86" s="38"/>
      <c r="IJ86" s="39"/>
      <c r="IK86" s="41"/>
      <c r="IL86" s="41"/>
      <c r="IM86" s="39"/>
      <c r="IN86" s="39"/>
      <c r="IO86" s="39"/>
      <c r="IP86" s="39"/>
      <c r="IQ86" s="40"/>
      <c r="IR86" s="39"/>
      <c r="IS86" s="39"/>
      <c r="IT86" s="39"/>
    </row>
    <row r="87" spans="1:23" ht="12.75">
      <c r="A87" s="29">
        <v>185</v>
      </c>
      <c r="B87" s="1" t="b">
        <f t="shared" si="11"/>
        <v>1</v>
      </c>
      <c r="C87" s="1">
        <v>185</v>
      </c>
      <c r="D87" s="1" t="s">
        <v>109</v>
      </c>
      <c r="E87" s="1" t="b">
        <f t="shared" si="12"/>
        <v>1</v>
      </c>
      <c r="F87" s="1">
        <v>185</v>
      </c>
      <c r="G87" s="1" t="s">
        <v>109</v>
      </c>
      <c r="H87" s="30">
        <v>1256.82</v>
      </c>
      <c r="I87" s="31">
        <f t="shared" si="13"/>
        <v>4336029</v>
      </c>
      <c r="J87" s="30">
        <v>620.7</v>
      </c>
      <c r="K87" s="32">
        <f t="shared" si="14"/>
        <v>1070708</v>
      </c>
      <c r="L87" s="3">
        <v>200.75</v>
      </c>
      <c r="M87" s="3">
        <v>8.17</v>
      </c>
      <c r="N87" s="32">
        <f t="shared" si="15"/>
        <v>372592</v>
      </c>
      <c r="O87" s="32">
        <f t="shared" si="16"/>
        <v>5515</v>
      </c>
      <c r="P87" s="3">
        <v>2.16</v>
      </c>
      <c r="Q87" s="33">
        <f t="shared" si="17"/>
        <v>1458</v>
      </c>
      <c r="R87" s="32">
        <f t="shared" si="18"/>
        <v>5786302</v>
      </c>
      <c r="S87" s="32">
        <v>1316652</v>
      </c>
      <c r="T87" s="32">
        <f t="shared" si="19"/>
        <v>4469650</v>
      </c>
      <c r="U87" s="32">
        <v>8506667</v>
      </c>
      <c r="V87" s="32">
        <f t="shared" si="20"/>
        <v>8506667</v>
      </c>
      <c r="W87" s="4"/>
    </row>
    <row r="88" spans="1:23" ht="12.75">
      <c r="A88" s="29">
        <v>187</v>
      </c>
      <c r="B88" s="1" t="b">
        <f t="shared" si="11"/>
        <v>1</v>
      </c>
      <c r="C88" s="1">
        <v>187</v>
      </c>
      <c r="D88" s="1" t="s">
        <v>110</v>
      </c>
      <c r="E88" s="1" t="b">
        <f t="shared" si="12"/>
        <v>1</v>
      </c>
      <c r="F88" s="1">
        <v>187</v>
      </c>
      <c r="G88" s="1" t="s">
        <v>110</v>
      </c>
      <c r="H88" s="30">
        <v>141.13</v>
      </c>
      <c r="I88" s="31">
        <f t="shared" si="13"/>
        <v>486899</v>
      </c>
      <c r="J88" s="30">
        <v>14.74</v>
      </c>
      <c r="K88" s="32">
        <f t="shared" si="14"/>
        <v>25427</v>
      </c>
      <c r="L88" s="3">
        <v>14.35</v>
      </c>
      <c r="M88" s="3">
        <v>0</v>
      </c>
      <c r="N88" s="32">
        <f t="shared" si="15"/>
        <v>26634</v>
      </c>
      <c r="O88" s="32">
        <f t="shared" si="16"/>
        <v>0</v>
      </c>
      <c r="P88" s="3">
        <v>0</v>
      </c>
      <c r="Q88" s="33">
        <f t="shared" si="17"/>
        <v>0</v>
      </c>
      <c r="R88" s="32">
        <f t="shared" si="18"/>
        <v>538960</v>
      </c>
      <c r="S88" s="32">
        <v>1194725</v>
      </c>
      <c r="T88" s="32">
        <f t="shared" si="19"/>
        <v>0</v>
      </c>
      <c r="U88" s="32">
        <v>0</v>
      </c>
      <c r="V88" s="32">
        <f t="shared" si="20"/>
        <v>0</v>
      </c>
      <c r="W88" s="4"/>
    </row>
    <row r="89" spans="1:23" ht="12.75">
      <c r="A89" s="29">
        <v>189</v>
      </c>
      <c r="B89" s="1" t="b">
        <f t="shared" si="11"/>
        <v>1</v>
      </c>
      <c r="C89" s="1">
        <v>189</v>
      </c>
      <c r="D89" s="1" t="s">
        <v>111</v>
      </c>
      <c r="E89" s="1" t="b">
        <f t="shared" si="12"/>
        <v>1</v>
      </c>
      <c r="F89" s="1">
        <v>189</v>
      </c>
      <c r="G89" s="1" t="s">
        <v>111</v>
      </c>
      <c r="H89" s="30">
        <v>699.6</v>
      </c>
      <c r="I89" s="31">
        <f t="shared" si="13"/>
        <v>2413620</v>
      </c>
      <c r="J89" s="30">
        <v>84.85</v>
      </c>
      <c r="K89" s="32">
        <f t="shared" si="14"/>
        <v>146366</v>
      </c>
      <c r="L89" s="3">
        <v>121.96</v>
      </c>
      <c r="M89" s="3">
        <v>1</v>
      </c>
      <c r="N89" s="32">
        <f t="shared" si="15"/>
        <v>226358</v>
      </c>
      <c r="O89" s="32">
        <f t="shared" si="16"/>
        <v>675</v>
      </c>
      <c r="P89" s="3">
        <v>14.56</v>
      </c>
      <c r="Q89" s="33">
        <f t="shared" si="17"/>
        <v>9828</v>
      </c>
      <c r="R89" s="32">
        <f t="shared" si="18"/>
        <v>2796847</v>
      </c>
      <c r="S89" s="32">
        <v>846787</v>
      </c>
      <c r="T89" s="32">
        <f t="shared" si="19"/>
        <v>1950060</v>
      </c>
      <c r="U89" s="32">
        <v>1783978</v>
      </c>
      <c r="V89" s="32">
        <f t="shared" si="20"/>
        <v>1783978</v>
      </c>
      <c r="W89" s="4"/>
    </row>
    <row r="90" spans="1:23" ht="12.75">
      <c r="A90" s="29">
        <v>191</v>
      </c>
      <c r="B90" s="1" t="b">
        <f t="shared" si="11"/>
        <v>1</v>
      </c>
      <c r="C90" s="1">
        <v>191</v>
      </c>
      <c r="D90" s="1" t="s">
        <v>112</v>
      </c>
      <c r="E90" s="1" t="b">
        <f t="shared" si="12"/>
        <v>1</v>
      </c>
      <c r="F90" s="1">
        <v>191</v>
      </c>
      <c r="G90" s="1" t="s">
        <v>112</v>
      </c>
      <c r="H90" s="30">
        <v>1109.52</v>
      </c>
      <c r="I90" s="31">
        <f t="shared" si="13"/>
        <v>3827844</v>
      </c>
      <c r="J90" s="30">
        <v>155.55</v>
      </c>
      <c r="K90" s="32">
        <f t="shared" si="14"/>
        <v>268324</v>
      </c>
      <c r="L90" s="3">
        <v>168.01</v>
      </c>
      <c r="M90" s="3">
        <v>2</v>
      </c>
      <c r="N90" s="32">
        <f t="shared" si="15"/>
        <v>311827</v>
      </c>
      <c r="O90" s="32">
        <f t="shared" si="16"/>
        <v>1350</v>
      </c>
      <c r="P90" s="3">
        <v>2</v>
      </c>
      <c r="Q90" s="33">
        <f t="shared" si="17"/>
        <v>1350</v>
      </c>
      <c r="R90" s="32">
        <f t="shared" si="18"/>
        <v>4410695</v>
      </c>
      <c r="S90" s="32">
        <v>4150395</v>
      </c>
      <c r="T90" s="32">
        <f t="shared" si="19"/>
        <v>260300</v>
      </c>
      <c r="U90" s="32">
        <v>624118</v>
      </c>
      <c r="V90" s="32">
        <f t="shared" si="20"/>
        <v>624118</v>
      </c>
      <c r="W90" s="4"/>
    </row>
    <row r="91" spans="1:23" ht="12.75">
      <c r="A91" s="29">
        <v>195</v>
      </c>
      <c r="B91" s="1" t="b">
        <f t="shared" si="11"/>
        <v>1</v>
      </c>
      <c r="C91" s="1">
        <v>195</v>
      </c>
      <c r="D91" s="1" t="s">
        <v>113</v>
      </c>
      <c r="E91" s="1" t="b">
        <f t="shared" si="12"/>
        <v>1</v>
      </c>
      <c r="F91" s="1">
        <v>195</v>
      </c>
      <c r="G91" s="1" t="s">
        <v>113</v>
      </c>
      <c r="H91" s="30">
        <v>571.11</v>
      </c>
      <c r="I91" s="31">
        <f t="shared" si="13"/>
        <v>1970330</v>
      </c>
      <c r="J91" s="30">
        <v>113.22</v>
      </c>
      <c r="K91" s="32">
        <f t="shared" si="14"/>
        <v>195305</v>
      </c>
      <c r="L91" s="3">
        <v>77.97</v>
      </c>
      <c r="M91" s="3">
        <v>0</v>
      </c>
      <c r="N91" s="32">
        <f t="shared" si="15"/>
        <v>144712</v>
      </c>
      <c r="O91" s="32">
        <f t="shared" si="16"/>
        <v>0</v>
      </c>
      <c r="P91" s="3">
        <v>4.04</v>
      </c>
      <c r="Q91" s="33">
        <f t="shared" si="17"/>
        <v>2727</v>
      </c>
      <c r="R91" s="32">
        <f t="shared" si="18"/>
        <v>2313074</v>
      </c>
      <c r="S91" s="32">
        <v>1128513</v>
      </c>
      <c r="T91" s="32">
        <f t="shared" si="19"/>
        <v>1184561</v>
      </c>
      <c r="U91" s="32">
        <v>1072407</v>
      </c>
      <c r="V91" s="32">
        <f t="shared" si="20"/>
        <v>1072407</v>
      </c>
      <c r="W91" s="4"/>
    </row>
    <row r="92" spans="1:23" ht="12.75">
      <c r="A92" s="29">
        <v>197</v>
      </c>
      <c r="B92" s="1" t="b">
        <f t="shared" si="11"/>
        <v>1</v>
      </c>
      <c r="C92" s="1">
        <v>197</v>
      </c>
      <c r="D92" s="1" t="s">
        <v>114</v>
      </c>
      <c r="E92" s="1" t="b">
        <f t="shared" si="12"/>
        <v>1</v>
      </c>
      <c r="F92" s="1">
        <v>197</v>
      </c>
      <c r="G92" s="1" t="s">
        <v>114</v>
      </c>
      <c r="H92" s="30">
        <v>90.06</v>
      </c>
      <c r="I92" s="31">
        <f t="shared" si="13"/>
        <v>310707</v>
      </c>
      <c r="J92" s="30">
        <v>32</v>
      </c>
      <c r="K92" s="32">
        <f t="shared" si="14"/>
        <v>55200</v>
      </c>
      <c r="L92" s="3">
        <v>14.49</v>
      </c>
      <c r="M92" s="3">
        <v>0</v>
      </c>
      <c r="N92" s="32">
        <f t="shared" si="15"/>
        <v>26893</v>
      </c>
      <c r="O92" s="32">
        <f t="shared" si="16"/>
        <v>0</v>
      </c>
      <c r="P92" s="3">
        <v>0</v>
      </c>
      <c r="Q92" s="33">
        <f t="shared" si="17"/>
        <v>0</v>
      </c>
      <c r="R92" s="32">
        <f t="shared" si="18"/>
        <v>392800</v>
      </c>
      <c r="S92" s="32">
        <v>153724</v>
      </c>
      <c r="T92" s="32">
        <f t="shared" si="19"/>
        <v>239076</v>
      </c>
      <c r="U92" s="32">
        <v>525131</v>
      </c>
      <c r="V92" s="32">
        <f t="shared" si="20"/>
        <v>525131</v>
      </c>
      <c r="W92" s="4"/>
    </row>
    <row r="93" spans="1:23" ht="12.75">
      <c r="A93" s="29">
        <v>199</v>
      </c>
      <c r="B93" s="1" t="b">
        <f t="shared" si="11"/>
        <v>1</v>
      </c>
      <c r="C93" s="1">
        <v>199</v>
      </c>
      <c r="D93" s="1" t="s">
        <v>115</v>
      </c>
      <c r="E93" s="1" t="b">
        <f t="shared" si="12"/>
        <v>1</v>
      </c>
      <c r="F93" s="1">
        <v>199</v>
      </c>
      <c r="G93" s="1" t="s">
        <v>115</v>
      </c>
      <c r="H93" s="30">
        <v>2350.42</v>
      </c>
      <c r="I93" s="31">
        <f t="shared" si="13"/>
        <v>8108949</v>
      </c>
      <c r="J93" s="30">
        <v>295.14</v>
      </c>
      <c r="K93" s="32">
        <f t="shared" si="14"/>
        <v>509117</v>
      </c>
      <c r="L93" s="3">
        <v>362.52</v>
      </c>
      <c r="M93" s="3">
        <v>20.75</v>
      </c>
      <c r="N93" s="32">
        <f t="shared" si="15"/>
        <v>672837</v>
      </c>
      <c r="O93" s="32">
        <f t="shared" si="16"/>
        <v>14006</v>
      </c>
      <c r="P93" s="3">
        <v>15</v>
      </c>
      <c r="Q93" s="33">
        <f t="shared" si="17"/>
        <v>10125</v>
      </c>
      <c r="R93" s="32">
        <f t="shared" si="18"/>
        <v>9315034</v>
      </c>
      <c r="S93" s="32">
        <v>3235678</v>
      </c>
      <c r="T93" s="32">
        <f t="shared" si="19"/>
        <v>6079356</v>
      </c>
      <c r="U93" s="32">
        <v>7123509</v>
      </c>
      <c r="V93" s="32">
        <f t="shared" si="20"/>
        <v>7123509</v>
      </c>
      <c r="W93" s="4"/>
    </row>
    <row r="94" spans="1:23" ht="12.75">
      <c r="A94" s="29">
        <v>201</v>
      </c>
      <c r="B94" s="1" t="b">
        <f t="shared" si="11"/>
        <v>1</v>
      </c>
      <c r="C94" s="1">
        <v>201</v>
      </c>
      <c r="D94" s="1" t="s">
        <v>116</v>
      </c>
      <c r="E94" s="1" t="b">
        <f t="shared" si="12"/>
        <v>1</v>
      </c>
      <c r="F94" s="1">
        <v>201</v>
      </c>
      <c r="G94" s="1" t="s">
        <v>116</v>
      </c>
      <c r="H94" s="30">
        <v>411.44</v>
      </c>
      <c r="I94" s="31">
        <f t="shared" si="13"/>
        <v>1419468</v>
      </c>
      <c r="J94" s="30">
        <v>95.74</v>
      </c>
      <c r="K94" s="32">
        <f t="shared" si="14"/>
        <v>165152</v>
      </c>
      <c r="L94" s="3">
        <v>66.26</v>
      </c>
      <c r="M94" s="3">
        <v>0</v>
      </c>
      <c r="N94" s="32">
        <f t="shared" si="15"/>
        <v>122979</v>
      </c>
      <c r="O94" s="32">
        <f t="shared" si="16"/>
        <v>0</v>
      </c>
      <c r="P94" s="3">
        <v>3</v>
      </c>
      <c r="Q94" s="33">
        <f t="shared" si="17"/>
        <v>2025</v>
      </c>
      <c r="R94" s="32">
        <f t="shared" si="18"/>
        <v>1709624</v>
      </c>
      <c r="S94" s="32">
        <v>564091</v>
      </c>
      <c r="T94" s="32">
        <f t="shared" si="19"/>
        <v>1145533</v>
      </c>
      <c r="U94" s="32">
        <v>1994868</v>
      </c>
      <c r="V94" s="32">
        <f t="shared" si="20"/>
        <v>1994868</v>
      </c>
      <c r="W94" s="4"/>
    </row>
    <row r="95" spans="1:23" ht="12.75">
      <c r="A95" s="29">
        <v>203</v>
      </c>
      <c r="B95" s="1" t="b">
        <f t="shared" si="11"/>
        <v>1</v>
      </c>
      <c r="C95" s="1">
        <v>203</v>
      </c>
      <c r="D95" s="1" t="s">
        <v>117</v>
      </c>
      <c r="E95" s="1" t="b">
        <f t="shared" si="12"/>
        <v>1</v>
      </c>
      <c r="F95" s="1">
        <v>203</v>
      </c>
      <c r="G95" s="1" t="s">
        <v>117</v>
      </c>
      <c r="H95" s="30">
        <v>90.58</v>
      </c>
      <c r="I95" s="31">
        <f t="shared" si="13"/>
        <v>312501</v>
      </c>
      <c r="J95" s="30">
        <v>19.77</v>
      </c>
      <c r="K95" s="32">
        <f t="shared" si="14"/>
        <v>34103</v>
      </c>
      <c r="L95" s="3">
        <v>18.2</v>
      </c>
      <c r="M95" s="3">
        <v>0</v>
      </c>
      <c r="N95" s="32">
        <f t="shared" si="15"/>
        <v>33779</v>
      </c>
      <c r="O95" s="32">
        <f t="shared" si="16"/>
        <v>0</v>
      </c>
      <c r="P95" s="3">
        <v>0</v>
      </c>
      <c r="Q95" s="33">
        <f t="shared" si="17"/>
        <v>0</v>
      </c>
      <c r="R95" s="32">
        <f t="shared" si="18"/>
        <v>380383</v>
      </c>
      <c r="S95" s="32">
        <v>172523</v>
      </c>
      <c r="T95" s="32">
        <f t="shared" si="19"/>
        <v>207860</v>
      </c>
      <c r="U95" s="32">
        <v>429541</v>
      </c>
      <c r="V95" s="32">
        <f t="shared" si="20"/>
        <v>429541</v>
      </c>
      <c r="W95" s="4"/>
    </row>
    <row r="96" spans="1:23" ht="12.75">
      <c r="A96" s="29">
        <v>209</v>
      </c>
      <c r="B96" s="1" t="b">
        <f t="shared" si="11"/>
        <v>1</v>
      </c>
      <c r="C96" s="1">
        <v>209</v>
      </c>
      <c r="D96" s="1" t="s">
        <v>118</v>
      </c>
      <c r="E96" s="1" t="b">
        <f t="shared" si="12"/>
        <v>1</v>
      </c>
      <c r="F96" s="1">
        <v>209</v>
      </c>
      <c r="G96" s="1" t="s">
        <v>118</v>
      </c>
      <c r="H96" s="30">
        <v>170.85</v>
      </c>
      <c r="I96" s="31">
        <f t="shared" si="13"/>
        <v>589433</v>
      </c>
      <c r="J96" s="30">
        <v>59.91</v>
      </c>
      <c r="K96" s="32">
        <f t="shared" si="14"/>
        <v>103345</v>
      </c>
      <c r="L96" s="3">
        <v>32.41</v>
      </c>
      <c r="M96" s="3">
        <v>0</v>
      </c>
      <c r="N96" s="32">
        <f t="shared" si="15"/>
        <v>60153</v>
      </c>
      <c r="O96" s="32">
        <f t="shared" si="16"/>
        <v>0</v>
      </c>
      <c r="P96" s="3">
        <v>1</v>
      </c>
      <c r="Q96" s="33">
        <f t="shared" si="17"/>
        <v>675</v>
      </c>
      <c r="R96" s="32">
        <f t="shared" si="18"/>
        <v>753606</v>
      </c>
      <c r="S96" s="32">
        <v>290289</v>
      </c>
      <c r="T96" s="32">
        <f t="shared" si="19"/>
        <v>463317</v>
      </c>
      <c r="U96" s="32">
        <v>713493</v>
      </c>
      <c r="V96" s="32">
        <f t="shared" si="20"/>
        <v>713493</v>
      </c>
      <c r="W96" s="4"/>
    </row>
    <row r="97" spans="1:23" ht="12.75">
      <c r="A97" s="29">
        <v>211</v>
      </c>
      <c r="B97" s="1" t="b">
        <f t="shared" si="11"/>
        <v>1</v>
      </c>
      <c r="C97" s="1">
        <v>211</v>
      </c>
      <c r="D97" s="1" t="s">
        <v>119</v>
      </c>
      <c r="E97" s="1" t="b">
        <f t="shared" si="12"/>
        <v>1</v>
      </c>
      <c r="F97" s="1">
        <v>211</v>
      </c>
      <c r="G97" s="1" t="s">
        <v>119</v>
      </c>
      <c r="H97" s="30">
        <v>386.97</v>
      </c>
      <c r="I97" s="31">
        <f t="shared" si="13"/>
        <v>1335047</v>
      </c>
      <c r="J97" s="30">
        <v>21.19</v>
      </c>
      <c r="K97" s="32">
        <f t="shared" si="14"/>
        <v>36553</v>
      </c>
      <c r="L97" s="3">
        <v>41.07</v>
      </c>
      <c r="M97" s="3">
        <v>1.15</v>
      </c>
      <c r="N97" s="32">
        <f t="shared" si="15"/>
        <v>76226</v>
      </c>
      <c r="O97" s="32">
        <f t="shared" si="16"/>
        <v>776</v>
      </c>
      <c r="P97" s="3">
        <v>0.99</v>
      </c>
      <c r="Q97" s="33">
        <f t="shared" si="17"/>
        <v>668</v>
      </c>
      <c r="R97" s="32">
        <f t="shared" si="18"/>
        <v>1449270</v>
      </c>
      <c r="S97" s="32">
        <v>1252997</v>
      </c>
      <c r="T97" s="32">
        <f t="shared" si="19"/>
        <v>196273</v>
      </c>
      <c r="U97" s="32">
        <v>11775</v>
      </c>
      <c r="V97" s="32">
        <f t="shared" si="20"/>
        <v>11775</v>
      </c>
      <c r="W97" s="4"/>
    </row>
    <row r="98" spans="1:23" ht="12.75">
      <c r="A98" s="29">
        <v>213</v>
      </c>
      <c r="B98" s="1" t="b">
        <f t="shared" si="11"/>
        <v>1</v>
      </c>
      <c r="C98" s="1">
        <v>213</v>
      </c>
      <c r="D98" s="1" t="s">
        <v>120</v>
      </c>
      <c r="E98" s="1" t="b">
        <f t="shared" si="12"/>
        <v>1</v>
      </c>
      <c r="F98" s="1">
        <v>213</v>
      </c>
      <c r="G98" s="1" t="s">
        <v>120</v>
      </c>
      <c r="H98" s="30">
        <v>256.97</v>
      </c>
      <c r="I98" s="31">
        <f t="shared" si="13"/>
        <v>886547</v>
      </c>
      <c r="J98" s="30">
        <v>39.79</v>
      </c>
      <c r="K98" s="32">
        <f t="shared" si="14"/>
        <v>68638</v>
      </c>
      <c r="L98" s="3">
        <v>37.69</v>
      </c>
      <c r="M98" s="3">
        <v>0</v>
      </c>
      <c r="N98" s="32">
        <f t="shared" si="15"/>
        <v>69953</v>
      </c>
      <c r="O98" s="32">
        <f t="shared" si="16"/>
        <v>0</v>
      </c>
      <c r="P98" s="3">
        <v>3</v>
      </c>
      <c r="Q98" s="33">
        <f t="shared" si="17"/>
        <v>2025</v>
      </c>
      <c r="R98" s="32">
        <f t="shared" si="18"/>
        <v>1027163</v>
      </c>
      <c r="S98" s="32">
        <v>350920</v>
      </c>
      <c r="T98" s="32">
        <f t="shared" si="19"/>
        <v>676243</v>
      </c>
      <c r="U98" s="32">
        <v>1024008</v>
      </c>
      <c r="V98" s="32">
        <f t="shared" si="20"/>
        <v>1024008</v>
      </c>
      <c r="W98" s="4"/>
    </row>
    <row r="99" spans="1:23" ht="12.75">
      <c r="A99" s="29">
        <v>215</v>
      </c>
      <c r="B99" s="1" t="b">
        <f t="shared" si="11"/>
        <v>1</v>
      </c>
      <c r="C99" s="1">
        <v>215</v>
      </c>
      <c r="D99" s="1" t="s">
        <v>121</v>
      </c>
      <c r="E99" s="1" t="b">
        <f t="shared" si="12"/>
        <v>1</v>
      </c>
      <c r="F99" s="1">
        <v>215</v>
      </c>
      <c r="G99" s="1" t="s">
        <v>121</v>
      </c>
      <c r="H99" s="30">
        <v>505.93</v>
      </c>
      <c r="I99" s="31">
        <f t="shared" si="13"/>
        <v>1745459</v>
      </c>
      <c r="J99" s="30">
        <v>24.5</v>
      </c>
      <c r="K99" s="32">
        <f t="shared" si="14"/>
        <v>42263</v>
      </c>
      <c r="L99" s="3">
        <v>60.18</v>
      </c>
      <c r="M99" s="3">
        <v>2</v>
      </c>
      <c r="N99" s="32">
        <f t="shared" si="15"/>
        <v>111694</v>
      </c>
      <c r="O99" s="32">
        <f t="shared" si="16"/>
        <v>1350</v>
      </c>
      <c r="P99" s="3">
        <v>3.29</v>
      </c>
      <c r="Q99" s="33">
        <f t="shared" si="17"/>
        <v>2221</v>
      </c>
      <c r="R99" s="32">
        <f t="shared" si="18"/>
        <v>1902987</v>
      </c>
      <c r="S99" s="32">
        <v>1432714</v>
      </c>
      <c r="T99" s="32">
        <f t="shared" si="19"/>
        <v>470273</v>
      </c>
      <c r="U99" s="32">
        <v>489992</v>
      </c>
      <c r="V99" s="32">
        <f t="shared" si="20"/>
        <v>489992</v>
      </c>
      <c r="W99" s="4"/>
    </row>
    <row r="100" spans="1:23" ht="12.75">
      <c r="A100" s="29">
        <v>219</v>
      </c>
      <c r="B100" s="1" t="b">
        <f t="shared" si="11"/>
        <v>1</v>
      </c>
      <c r="C100" s="1">
        <v>219</v>
      </c>
      <c r="D100" s="1" t="s">
        <v>122</v>
      </c>
      <c r="E100" s="1" t="b">
        <f t="shared" si="12"/>
        <v>1</v>
      </c>
      <c r="F100" s="1">
        <v>219</v>
      </c>
      <c r="G100" s="1" t="s">
        <v>122</v>
      </c>
      <c r="H100" s="30">
        <v>318.26</v>
      </c>
      <c r="I100" s="31">
        <f t="shared" si="13"/>
        <v>1097997</v>
      </c>
      <c r="J100" s="30">
        <v>118.86</v>
      </c>
      <c r="K100" s="32">
        <f t="shared" si="14"/>
        <v>205034</v>
      </c>
      <c r="L100" s="3">
        <v>47.76</v>
      </c>
      <c r="M100" s="3">
        <v>2</v>
      </c>
      <c r="N100" s="32">
        <f t="shared" si="15"/>
        <v>88643</v>
      </c>
      <c r="O100" s="32">
        <f t="shared" si="16"/>
        <v>1350</v>
      </c>
      <c r="P100" s="3">
        <v>0.36</v>
      </c>
      <c r="Q100" s="33">
        <f t="shared" si="17"/>
        <v>243</v>
      </c>
      <c r="R100" s="32">
        <f t="shared" si="18"/>
        <v>1393267</v>
      </c>
      <c r="S100" s="32">
        <v>294822</v>
      </c>
      <c r="T100" s="32">
        <f t="shared" si="19"/>
        <v>1098445</v>
      </c>
      <c r="U100" s="32">
        <v>2285260</v>
      </c>
      <c r="V100" s="32">
        <f t="shared" si="20"/>
        <v>2285260</v>
      </c>
      <c r="W100" s="4"/>
    </row>
    <row r="101" spans="1:23" ht="12.75">
      <c r="A101" s="29">
        <v>221</v>
      </c>
      <c r="B101" s="1" t="b">
        <f t="shared" si="11"/>
        <v>1</v>
      </c>
      <c r="C101" s="1">
        <v>221</v>
      </c>
      <c r="D101" s="1" t="s">
        <v>123</v>
      </c>
      <c r="E101" s="1" t="b">
        <f t="shared" si="12"/>
        <v>1</v>
      </c>
      <c r="F101" s="1">
        <v>221</v>
      </c>
      <c r="G101" s="1" t="s">
        <v>123</v>
      </c>
      <c r="H101" s="30">
        <v>58.98</v>
      </c>
      <c r="I101" s="31">
        <f t="shared" si="13"/>
        <v>203481</v>
      </c>
      <c r="J101" s="30">
        <v>18.62</v>
      </c>
      <c r="K101" s="32">
        <f t="shared" si="14"/>
        <v>32120</v>
      </c>
      <c r="L101" s="3">
        <v>10.72</v>
      </c>
      <c r="M101" s="3">
        <v>0</v>
      </c>
      <c r="N101" s="32">
        <f t="shared" si="15"/>
        <v>19896</v>
      </c>
      <c r="O101" s="32">
        <f t="shared" si="16"/>
        <v>0</v>
      </c>
      <c r="P101" s="3">
        <v>0</v>
      </c>
      <c r="Q101" s="33">
        <f t="shared" si="17"/>
        <v>0</v>
      </c>
      <c r="R101" s="32">
        <f t="shared" si="18"/>
        <v>255497</v>
      </c>
      <c r="S101" s="32">
        <v>153698</v>
      </c>
      <c r="T101" s="32">
        <f t="shared" si="19"/>
        <v>101799</v>
      </c>
      <c r="U101" s="32">
        <v>306711</v>
      </c>
      <c r="V101" s="32">
        <f t="shared" si="20"/>
        <v>306711</v>
      </c>
      <c r="W101" s="4"/>
    </row>
    <row r="102" spans="1:23" ht="12.75">
      <c r="A102" s="29">
        <v>222</v>
      </c>
      <c r="B102" s="1" t="b">
        <f t="shared" si="11"/>
        <v>1</v>
      </c>
      <c r="C102" s="1">
        <v>222</v>
      </c>
      <c r="D102" s="1" t="s">
        <v>124</v>
      </c>
      <c r="E102" s="1" t="b">
        <f t="shared" si="12"/>
        <v>1</v>
      </c>
      <c r="F102" s="1">
        <v>222</v>
      </c>
      <c r="G102" s="1" t="s">
        <v>124</v>
      </c>
      <c r="H102" s="30">
        <v>1.7</v>
      </c>
      <c r="I102" s="31">
        <f t="shared" si="13"/>
        <v>5865</v>
      </c>
      <c r="J102" s="30">
        <v>0</v>
      </c>
      <c r="K102" s="32">
        <f t="shared" si="14"/>
        <v>0</v>
      </c>
      <c r="L102" s="3">
        <v>0</v>
      </c>
      <c r="M102" s="3">
        <v>0</v>
      </c>
      <c r="N102" s="32">
        <f t="shared" si="15"/>
        <v>0</v>
      </c>
      <c r="O102" s="32">
        <f t="shared" si="16"/>
        <v>0</v>
      </c>
      <c r="P102" s="3">
        <v>0</v>
      </c>
      <c r="Q102" s="33">
        <f t="shared" si="17"/>
        <v>0</v>
      </c>
      <c r="R102" s="32">
        <f t="shared" si="18"/>
        <v>5865</v>
      </c>
      <c r="S102" s="32">
        <v>172535</v>
      </c>
      <c r="T102" s="32">
        <f t="shared" si="19"/>
        <v>0</v>
      </c>
      <c r="U102" s="32">
        <v>0</v>
      </c>
      <c r="V102" s="32">
        <f t="shared" si="20"/>
        <v>0</v>
      </c>
      <c r="W102" s="4"/>
    </row>
    <row r="103" spans="1:23" ht="12.75">
      <c r="A103" s="29">
        <v>223</v>
      </c>
      <c r="B103" s="1" t="b">
        <f t="shared" si="11"/>
        <v>1</v>
      </c>
      <c r="C103" s="1">
        <v>223</v>
      </c>
      <c r="D103" s="1" t="s">
        <v>125</v>
      </c>
      <c r="E103" s="1" t="b">
        <f t="shared" si="12"/>
        <v>1</v>
      </c>
      <c r="F103" s="1">
        <v>223</v>
      </c>
      <c r="G103" s="1" t="s">
        <v>125</v>
      </c>
      <c r="H103" s="30">
        <v>1496.99</v>
      </c>
      <c r="I103" s="31">
        <f t="shared" si="13"/>
        <v>5164616</v>
      </c>
      <c r="J103" s="30">
        <v>49.31</v>
      </c>
      <c r="K103" s="32">
        <f t="shared" si="14"/>
        <v>85060</v>
      </c>
      <c r="L103" s="3">
        <v>253.17</v>
      </c>
      <c r="M103" s="3">
        <v>2.49</v>
      </c>
      <c r="N103" s="32">
        <f t="shared" si="15"/>
        <v>469884</v>
      </c>
      <c r="O103" s="32">
        <f t="shared" si="16"/>
        <v>1681</v>
      </c>
      <c r="P103" s="3">
        <v>4</v>
      </c>
      <c r="Q103" s="33">
        <f t="shared" si="17"/>
        <v>2700</v>
      </c>
      <c r="R103" s="32">
        <f t="shared" si="18"/>
        <v>5723941</v>
      </c>
      <c r="S103" s="32">
        <v>2302546</v>
      </c>
      <c r="T103" s="32">
        <f t="shared" si="19"/>
        <v>3421395</v>
      </c>
      <c r="U103" s="32">
        <v>3435071</v>
      </c>
      <c r="V103" s="32">
        <f t="shared" si="20"/>
        <v>3435071</v>
      </c>
      <c r="W103" s="4"/>
    </row>
    <row r="104" spans="1:23" ht="12.75">
      <c r="A104" s="29">
        <v>225</v>
      </c>
      <c r="B104" s="1" t="b">
        <f t="shared" si="11"/>
        <v>1</v>
      </c>
      <c r="C104" s="1">
        <v>225</v>
      </c>
      <c r="D104" s="1" t="s">
        <v>126</v>
      </c>
      <c r="E104" s="1" t="b">
        <f t="shared" si="12"/>
        <v>1</v>
      </c>
      <c r="F104" s="1">
        <v>225</v>
      </c>
      <c r="G104" s="1" t="s">
        <v>126</v>
      </c>
      <c r="H104" s="30">
        <v>1800.7</v>
      </c>
      <c r="I104" s="31">
        <f t="shared" si="13"/>
        <v>6212415</v>
      </c>
      <c r="J104" s="30">
        <v>225.87</v>
      </c>
      <c r="K104" s="32">
        <f t="shared" si="14"/>
        <v>389626</v>
      </c>
      <c r="L104" s="3">
        <v>262.26</v>
      </c>
      <c r="M104" s="3">
        <v>9.5</v>
      </c>
      <c r="N104" s="32">
        <f t="shared" si="15"/>
        <v>486755</v>
      </c>
      <c r="O104" s="32">
        <f t="shared" si="16"/>
        <v>6413</v>
      </c>
      <c r="P104" s="3">
        <v>10</v>
      </c>
      <c r="Q104" s="33">
        <f t="shared" si="17"/>
        <v>6750</v>
      </c>
      <c r="R104" s="32">
        <f t="shared" si="18"/>
        <v>7101959</v>
      </c>
      <c r="S104" s="32">
        <v>6635508</v>
      </c>
      <c r="T104" s="32">
        <f t="shared" si="19"/>
        <v>466451</v>
      </c>
      <c r="U104" s="32">
        <v>124436</v>
      </c>
      <c r="V104" s="32">
        <f t="shared" si="20"/>
        <v>124436</v>
      </c>
      <c r="W104" s="4"/>
    </row>
    <row r="105" spans="1:23" ht="12.75">
      <c r="A105" s="29">
        <v>227</v>
      </c>
      <c r="B105" s="1" t="b">
        <f t="shared" si="11"/>
        <v>1</v>
      </c>
      <c r="C105" s="1">
        <v>227</v>
      </c>
      <c r="D105" s="1" t="s">
        <v>127</v>
      </c>
      <c r="E105" s="1" t="b">
        <f t="shared" si="12"/>
        <v>1</v>
      </c>
      <c r="F105" s="1">
        <v>227</v>
      </c>
      <c r="G105" s="1" t="s">
        <v>127</v>
      </c>
      <c r="H105" s="30">
        <v>365.86</v>
      </c>
      <c r="I105" s="31">
        <f t="shared" si="13"/>
        <v>1262217</v>
      </c>
      <c r="J105" s="30">
        <v>20.75</v>
      </c>
      <c r="K105" s="32">
        <f t="shared" si="14"/>
        <v>35794</v>
      </c>
      <c r="L105" s="3">
        <v>49.47</v>
      </c>
      <c r="M105" s="3">
        <v>0</v>
      </c>
      <c r="N105" s="32">
        <f t="shared" si="15"/>
        <v>91816</v>
      </c>
      <c r="O105" s="32">
        <f t="shared" si="16"/>
        <v>0</v>
      </c>
      <c r="P105" s="3">
        <v>3</v>
      </c>
      <c r="Q105" s="33">
        <f t="shared" si="17"/>
        <v>2025</v>
      </c>
      <c r="R105" s="32">
        <f t="shared" si="18"/>
        <v>1391852</v>
      </c>
      <c r="S105" s="32">
        <v>934126</v>
      </c>
      <c r="T105" s="32">
        <f t="shared" si="19"/>
        <v>457726</v>
      </c>
      <c r="U105" s="32">
        <v>144312</v>
      </c>
      <c r="V105" s="32">
        <f t="shared" si="20"/>
        <v>144312</v>
      </c>
      <c r="W105" s="4"/>
    </row>
    <row r="106" spans="1:23" ht="12.75">
      <c r="A106" s="29">
        <v>231</v>
      </c>
      <c r="B106" s="1" t="b">
        <f t="shared" si="11"/>
        <v>1</v>
      </c>
      <c r="C106" s="1">
        <v>231</v>
      </c>
      <c r="D106" s="1" t="s">
        <v>128</v>
      </c>
      <c r="E106" s="1" t="b">
        <f t="shared" si="12"/>
        <v>1</v>
      </c>
      <c r="F106" s="1">
        <v>231</v>
      </c>
      <c r="G106" s="1" t="s">
        <v>128</v>
      </c>
      <c r="H106" s="30">
        <v>203.66</v>
      </c>
      <c r="I106" s="31">
        <f t="shared" si="13"/>
        <v>702627</v>
      </c>
      <c r="J106" s="30">
        <v>29.7</v>
      </c>
      <c r="K106" s="32">
        <f t="shared" si="14"/>
        <v>51233</v>
      </c>
      <c r="L106" s="3">
        <v>27.32</v>
      </c>
      <c r="M106" s="3">
        <v>0</v>
      </c>
      <c r="N106" s="32">
        <f t="shared" si="15"/>
        <v>50706</v>
      </c>
      <c r="O106" s="32">
        <f t="shared" si="16"/>
        <v>0</v>
      </c>
      <c r="P106" s="3">
        <v>2</v>
      </c>
      <c r="Q106" s="33">
        <f t="shared" si="17"/>
        <v>1350</v>
      </c>
      <c r="R106" s="32">
        <f t="shared" si="18"/>
        <v>805916</v>
      </c>
      <c r="S106" s="32">
        <v>577519</v>
      </c>
      <c r="T106" s="32">
        <f t="shared" si="19"/>
        <v>228397</v>
      </c>
      <c r="U106" s="32">
        <v>357358</v>
      </c>
      <c r="V106" s="32">
        <f t="shared" si="20"/>
        <v>357358</v>
      </c>
      <c r="W106" s="4"/>
    </row>
    <row r="107" spans="1:254" ht="12.75">
      <c r="A107" s="36">
        <v>233</v>
      </c>
      <c r="B107" s="36" t="b">
        <f t="shared" si="11"/>
        <v>1</v>
      </c>
      <c r="C107" s="36">
        <v>233</v>
      </c>
      <c r="D107" s="37" t="s">
        <v>129</v>
      </c>
      <c r="E107" s="38" t="b">
        <f t="shared" si="12"/>
        <v>1</v>
      </c>
      <c r="F107" s="39">
        <v>233</v>
      </c>
      <c r="G107" s="1" t="s">
        <v>129</v>
      </c>
      <c r="H107" s="30">
        <v>1196.29</v>
      </c>
      <c r="I107" s="31">
        <f t="shared" si="13"/>
        <v>4127201</v>
      </c>
      <c r="J107" s="30">
        <v>10.97</v>
      </c>
      <c r="K107" s="32">
        <f t="shared" si="14"/>
        <v>18923</v>
      </c>
      <c r="L107" s="3">
        <v>140.31</v>
      </c>
      <c r="M107" s="3">
        <v>19.78</v>
      </c>
      <c r="N107" s="32">
        <f t="shared" si="15"/>
        <v>260415</v>
      </c>
      <c r="O107" s="32">
        <f t="shared" si="16"/>
        <v>13352</v>
      </c>
      <c r="P107" s="3">
        <v>2</v>
      </c>
      <c r="Q107" s="33">
        <f t="shared" si="17"/>
        <v>1350</v>
      </c>
      <c r="R107" s="32">
        <f t="shared" si="18"/>
        <v>4421241</v>
      </c>
      <c r="S107" s="32">
        <v>4659045</v>
      </c>
      <c r="T107" s="32">
        <f t="shared" si="19"/>
        <v>0</v>
      </c>
      <c r="U107" s="32">
        <v>0</v>
      </c>
      <c r="V107" s="32">
        <f t="shared" si="20"/>
        <v>0</v>
      </c>
      <c r="W107" s="4"/>
      <c r="AC107" s="39"/>
      <c r="AD107" s="39"/>
      <c r="AE107" s="36"/>
      <c r="AF107" s="36"/>
      <c r="AG107" s="36"/>
      <c r="AH107" s="37"/>
      <c r="AI107" s="38"/>
      <c r="AJ107" s="39"/>
      <c r="AK107" s="41"/>
      <c r="AL107" s="41"/>
      <c r="AM107" s="39"/>
      <c r="AN107" s="39"/>
      <c r="AO107" s="39"/>
      <c r="AP107" s="39"/>
      <c r="AQ107" s="40"/>
      <c r="AR107" s="39"/>
      <c r="AS107" s="39"/>
      <c r="AT107" s="39"/>
      <c r="AU107" s="36"/>
      <c r="AV107" s="36"/>
      <c r="AW107" s="36"/>
      <c r="AX107" s="37"/>
      <c r="AY107" s="38"/>
      <c r="AZ107" s="39"/>
      <c r="BA107" s="41"/>
      <c r="BB107" s="41"/>
      <c r="BC107" s="39"/>
      <c r="BD107" s="39"/>
      <c r="BE107" s="39"/>
      <c r="BF107" s="39"/>
      <c r="BG107" s="40"/>
      <c r="BH107" s="39"/>
      <c r="BI107" s="39"/>
      <c r="BJ107" s="39"/>
      <c r="BK107" s="36"/>
      <c r="BL107" s="36"/>
      <c r="BM107" s="36"/>
      <c r="BN107" s="37"/>
      <c r="BO107" s="38"/>
      <c r="BP107" s="39"/>
      <c r="BQ107" s="41"/>
      <c r="BR107" s="41"/>
      <c r="BS107" s="39"/>
      <c r="BT107" s="39"/>
      <c r="BU107" s="39"/>
      <c r="BV107" s="39"/>
      <c r="BW107" s="40"/>
      <c r="BX107" s="39"/>
      <c r="BY107" s="39"/>
      <c r="BZ107" s="39"/>
      <c r="CA107" s="36"/>
      <c r="CB107" s="36"/>
      <c r="CC107" s="36"/>
      <c r="CD107" s="37"/>
      <c r="CE107" s="38"/>
      <c r="CF107" s="39"/>
      <c r="CG107" s="41"/>
      <c r="CH107" s="41"/>
      <c r="CI107" s="39"/>
      <c r="CJ107" s="39"/>
      <c r="CK107" s="39"/>
      <c r="CL107" s="39"/>
      <c r="CM107" s="40"/>
      <c r="CN107" s="39"/>
      <c r="CO107" s="39"/>
      <c r="CP107" s="39"/>
      <c r="CQ107" s="36"/>
      <c r="CR107" s="36"/>
      <c r="CS107" s="36"/>
      <c r="CT107" s="37"/>
      <c r="CU107" s="38"/>
      <c r="CV107" s="39"/>
      <c r="CW107" s="41"/>
      <c r="CX107" s="41"/>
      <c r="CY107" s="39"/>
      <c r="CZ107" s="39"/>
      <c r="DA107" s="39"/>
      <c r="DB107" s="39"/>
      <c r="DC107" s="40"/>
      <c r="DD107" s="39"/>
      <c r="DE107" s="39"/>
      <c r="DF107" s="39"/>
      <c r="DG107" s="36"/>
      <c r="DH107" s="36"/>
      <c r="DI107" s="36"/>
      <c r="DJ107" s="37"/>
      <c r="DK107" s="38"/>
      <c r="DL107" s="39"/>
      <c r="DM107" s="41"/>
      <c r="DN107" s="41"/>
      <c r="DO107" s="39"/>
      <c r="DP107" s="39"/>
      <c r="DQ107" s="39"/>
      <c r="DR107" s="39"/>
      <c r="DS107" s="40"/>
      <c r="DT107" s="39"/>
      <c r="DU107" s="39"/>
      <c r="DV107" s="39"/>
      <c r="DW107" s="36"/>
      <c r="DX107" s="36"/>
      <c r="DY107" s="36"/>
      <c r="DZ107" s="37"/>
      <c r="EA107" s="38"/>
      <c r="EB107" s="39"/>
      <c r="EC107" s="41"/>
      <c r="ED107" s="41"/>
      <c r="EE107" s="39"/>
      <c r="EF107" s="39"/>
      <c r="EG107" s="39"/>
      <c r="EH107" s="39"/>
      <c r="EI107" s="40"/>
      <c r="EJ107" s="39"/>
      <c r="EK107" s="39"/>
      <c r="EL107" s="39"/>
      <c r="EM107" s="36"/>
      <c r="EN107" s="36"/>
      <c r="EO107" s="36"/>
      <c r="EP107" s="37"/>
      <c r="EQ107" s="38"/>
      <c r="ER107" s="39"/>
      <c r="ES107" s="41"/>
      <c r="ET107" s="41"/>
      <c r="EU107" s="39"/>
      <c r="EV107" s="39"/>
      <c r="EW107" s="39"/>
      <c r="EX107" s="39"/>
      <c r="EY107" s="40"/>
      <c r="EZ107" s="39"/>
      <c r="FA107" s="39"/>
      <c r="FB107" s="39"/>
      <c r="FC107" s="36"/>
      <c r="FD107" s="36"/>
      <c r="FE107" s="36"/>
      <c r="FF107" s="37"/>
      <c r="FG107" s="38"/>
      <c r="FH107" s="39"/>
      <c r="FI107" s="41"/>
      <c r="FJ107" s="41"/>
      <c r="FK107" s="39"/>
      <c r="FL107" s="39"/>
      <c r="FM107" s="39"/>
      <c r="FN107" s="39"/>
      <c r="FO107" s="40"/>
      <c r="FP107" s="39"/>
      <c r="FQ107" s="39"/>
      <c r="FR107" s="39"/>
      <c r="FS107" s="36"/>
      <c r="FT107" s="36"/>
      <c r="FU107" s="36"/>
      <c r="FV107" s="37"/>
      <c r="FW107" s="38"/>
      <c r="FX107" s="39"/>
      <c r="FY107" s="41"/>
      <c r="FZ107" s="41"/>
      <c r="GA107" s="39"/>
      <c r="GB107" s="39"/>
      <c r="GC107" s="39"/>
      <c r="GD107" s="39"/>
      <c r="GE107" s="40"/>
      <c r="GF107" s="39"/>
      <c r="GG107" s="39"/>
      <c r="GH107" s="39"/>
      <c r="GI107" s="36"/>
      <c r="GJ107" s="36"/>
      <c r="GK107" s="36"/>
      <c r="GL107" s="37"/>
      <c r="GM107" s="38"/>
      <c r="GN107" s="39"/>
      <c r="GO107" s="41"/>
      <c r="GP107" s="41"/>
      <c r="GQ107" s="39"/>
      <c r="GR107" s="39"/>
      <c r="GS107" s="39"/>
      <c r="GT107" s="39"/>
      <c r="GU107" s="40"/>
      <c r="GV107" s="39"/>
      <c r="GW107" s="39"/>
      <c r="GX107" s="39"/>
      <c r="GY107" s="36"/>
      <c r="GZ107" s="36"/>
      <c r="HA107" s="36"/>
      <c r="HB107" s="37"/>
      <c r="HC107" s="38"/>
      <c r="HD107" s="39"/>
      <c r="HE107" s="41"/>
      <c r="HF107" s="41"/>
      <c r="HG107" s="39"/>
      <c r="HH107" s="39"/>
      <c r="HI107" s="39"/>
      <c r="HJ107" s="39"/>
      <c r="HK107" s="40"/>
      <c r="HL107" s="39"/>
      <c r="HM107" s="39"/>
      <c r="HN107" s="39"/>
      <c r="HO107" s="36"/>
      <c r="HP107" s="36"/>
      <c r="HQ107" s="36"/>
      <c r="HR107" s="37"/>
      <c r="HS107" s="38"/>
      <c r="HT107" s="39"/>
      <c r="HU107" s="41"/>
      <c r="HV107" s="41"/>
      <c r="HW107" s="39"/>
      <c r="HX107" s="39"/>
      <c r="HY107" s="39"/>
      <c r="HZ107" s="39"/>
      <c r="IA107" s="40"/>
      <c r="IB107" s="39"/>
      <c r="IC107" s="39"/>
      <c r="ID107" s="39"/>
      <c r="IE107" s="36"/>
      <c r="IF107" s="36"/>
      <c r="IG107" s="36"/>
      <c r="IH107" s="37"/>
      <c r="II107" s="38"/>
      <c r="IJ107" s="39"/>
      <c r="IK107" s="41"/>
      <c r="IL107" s="41"/>
      <c r="IM107" s="39"/>
      <c r="IN107" s="39"/>
      <c r="IO107" s="39"/>
      <c r="IP107" s="39"/>
      <c r="IQ107" s="40"/>
      <c r="IR107" s="39"/>
      <c r="IS107" s="39"/>
      <c r="IT107" s="39"/>
    </row>
    <row r="108" spans="1:23" ht="12.75">
      <c r="A108" s="29">
        <v>235</v>
      </c>
      <c r="B108" s="1" t="b">
        <f t="shared" si="11"/>
        <v>1</v>
      </c>
      <c r="C108" s="1">
        <v>235</v>
      </c>
      <c r="D108" s="1" t="s">
        <v>130</v>
      </c>
      <c r="E108" s="1" t="b">
        <f t="shared" si="12"/>
        <v>1</v>
      </c>
      <c r="F108" s="1">
        <v>235</v>
      </c>
      <c r="G108" s="1" t="s">
        <v>130</v>
      </c>
      <c r="H108" s="30">
        <v>91.44</v>
      </c>
      <c r="I108" s="31">
        <f t="shared" si="13"/>
        <v>315468</v>
      </c>
      <c r="J108" s="30">
        <v>11.83</v>
      </c>
      <c r="K108" s="32">
        <f t="shared" si="14"/>
        <v>20407</v>
      </c>
      <c r="L108" s="3">
        <v>12.37</v>
      </c>
      <c r="M108" s="3">
        <v>2</v>
      </c>
      <c r="N108" s="32">
        <f t="shared" si="15"/>
        <v>22959</v>
      </c>
      <c r="O108" s="32">
        <f t="shared" si="16"/>
        <v>1350</v>
      </c>
      <c r="P108" s="3">
        <v>2</v>
      </c>
      <c r="Q108" s="33">
        <f t="shared" si="17"/>
        <v>1350</v>
      </c>
      <c r="R108" s="32">
        <f t="shared" si="18"/>
        <v>361534</v>
      </c>
      <c r="S108" s="32">
        <v>489376</v>
      </c>
      <c r="T108" s="32">
        <f t="shared" si="19"/>
        <v>0</v>
      </c>
      <c r="U108" s="32">
        <v>13345</v>
      </c>
      <c r="V108" s="32">
        <f t="shared" si="20"/>
        <v>13345</v>
      </c>
      <c r="W108" s="4"/>
    </row>
    <row r="109" spans="1:23" ht="12.75">
      <c r="A109" s="29">
        <v>236</v>
      </c>
      <c r="B109" s="1" t="b">
        <f t="shared" si="11"/>
        <v>1</v>
      </c>
      <c r="C109" s="1">
        <v>236</v>
      </c>
      <c r="D109" s="1" t="s">
        <v>131</v>
      </c>
      <c r="E109" s="1" t="b">
        <f t="shared" si="12"/>
        <v>1</v>
      </c>
      <c r="F109" s="1">
        <v>236</v>
      </c>
      <c r="G109" s="1" t="s">
        <v>131</v>
      </c>
      <c r="H109" s="30">
        <v>5</v>
      </c>
      <c r="I109" s="31">
        <f t="shared" si="13"/>
        <v>17250</v>
      </c>
      <c r="J109" s="30">
        <v>0</v>
      </c>
      <c r="K109" s="32">
        <f t="shared" si="14"/>
        <v>0</v>
      </c>
      <c r="L109" s="3">
        <v>0</v>
      </c>
      <c r="M109" s="3">
        <v>0</v>
      </c>
      <c r="N109" s="32">
        <f t="shared" si="15"/>
        <v>0</v>
      </c>
      <c r="O109" s="32">
        <f t="shared" si="16"/>
        <v>0</v>
      </c>
      <c r="P109" s="3">
        <v>0</v>
      </c>
      <c r="Q109" s="33">
        <f t="shared" si="17"/>
        <v>0</v>
      </c>
      <c r="R109" s="32">
        <f t="shared" si="18"/>
        <v>17250</v>
      </c>
      <c r="S109" s="32">
        <v>39510</v>
      </c>
      <c r="T109" s="32">
        <f t="shared" si="19"/>
        <v>0</v>
      </c>
      <c r="U109" s="32">
        <v>0</v>
      </c>
      <c r="V109" s="32">
        <f t="shared" si="20"/>
        <v>0</v>
      </c>
      <c r="W109" s="4"/>
    </row>
    <row r="110" spans="1:23" ht="12.75">
      <c r="A110" s="29">
        <v>238</v>
      </c>
      <c r="B110" s="1" t="b">
        <f t="shared" si="11"/>
        <v>1</v>
      </c>
      <c r="C110" s="1">
        <v>238</v>
      </c>
      <c r="D110" s="1" t="s">
        <v>132</v>
      </c>
      <c r="E110" s="1" t="b">
        <f t="shared" si="12"/>
        <v>1</v>
      </c>
      <c r="F110" s="1">
        <v>238</v>
      </c>
      <c r="G110" s="1" t="s">
        <v>132</v>
      </c>
      <c r="H110" s="30">
        <v>573.85</v>
      </c>
      <c r="I110" s="31">
        <f t="shared" si="13"/>
        <v>1979783</v>
      </c>
      <c r="J110" s="30">
        <v>202.32</v>
      </c>
      <c r="K110" s="32">
        <f t="shared" si="14"/>
        <v>349002</v>
      </c>
      <c r="L110" s="3">
        <v>107.3</v>
      </c>
      <c r="M110" s="3">
        <v>3.96</v>
      </c>
      <c r="N110" s="32">
        <f t="shared" si="15"/>
        <v>199149</v>
      </c>
      <c r="O110" s="32">
        <f t="shared" si="16"/>
        <v>2673</v>
      </c>
      <c r="P110" s="3">
        <v>1.91</v>
      </c>
      <c r="Q110" s="33">
        <f t="shared" si="17"/>
        <v>1289</v>
      </c>
      <c r="R110" s="32">
        <f t="shared" si="18"/>
        <v>2531896</v>
      </c>
      <c r="S110" s="32">
        <v>826172</v>
      </c>
      <c r="T110" s="32">
        <f t="shared" si="19"/>
        <v>1705724</v>
      </c>
      <c r="U110" s="32">
        <v>3816169</v>
      </c>
      <c r="V110" s="32">
        <f t="shared" si="20"/>
        <v>3816169</v>
      </c>
      <c r="W110" s="4"/>
    </row>
    <row r="111" spans="1:23" ht="12.75">
      <c r="A111" s="29">
        <v>243</v>
      </c>
      <c r="B111" s="1" t="b">
        <f t="shared" si="11"/>
        <v>1</v>
      </c>
      <c r="C111" s="1">
        <v>243</v>
      </c>
      <c r="D111" s="1" t="s">
        <v>133</v>
      </c>
      <c r="E111" s="1" t="b">
        <f t="shared" si="12"/>
        <v>1</v>
      </c>
      <c r="F111" s="1">
        <v>243</v>
      </c>
      <c r="G111" s="1" t="s">
        <v>133</v>
      </c>
      <c r="H111" s="30">
        <v>56.61</v>
      </c>
      <c r="I111" s="31">
        <f t="shared" si="13"/>
        <v>195305</v>
      </c>
      <c r="J111" s="30">
        <v>18.87</v>
      </c>
      <c r="K111" s="32">
        <f t="shared" si="14"/>
        <v>32551</v>
      </c>
      <c r="L111" s="3">
        <v>5.56</v>
      </c>
      <c r="M111" s="3">
        <v>0</v>
      </c>
      <c r="N111" s="32">
        <f t="shared" si="15"/>
        <v>10319</v>
      </c>
      <c r="O111" s="32">
        <f t="shared" si="16"/>
        <v>0</v>
      </c>
      <c r="P111" s="3">
        <v>0</v>
      </c>
      <c r="Q111" s="33">
        <f t="shared" si="17"/>
        <v>0</v>
      </c>
      <c r="R111" s="32">
        <f t="shared" si="18"/>
        <v>238175</v>
      </c>
      <c r="S111" s="32">
        <v>629281</v>
      </c>
      <c r="T111" s="32">
        <f t="shared" si="19"/>
        <v>0</v>
      </c>
      <c r="U111" s="32">
        <v>0</v>
      </c>
      <c r="V111" s="32">
        <f t="shared" si="20"/>
        <v>0</v>
      </c>
      <c r="W111" s="4"/>
    </row>
    <row r="112" spans="1:23" ht="12.75">
      <c r="A112" s="29">
        <v>245</v>
      </c>
      <c r="B112" s="1" t="b">
        <f t="shared" si="11"/>
        <v>1</v>
      </c>
      <c r="C112" s="1">
        <v>245</v>
      </c>
      <c r="D112" s="1" t="s">
        <v>134</v>
      </c>
      <c r="E112" s="1" t="b">
        <f t="shared" si="12"/>
        <v>1</v>
      </c>
      <c r="F112" s="1">
        <v>245</v>
      </c>
      <c r="G112" s="1" t="s">
        <v>134</v>
      </c>
      <c r="H112" s="30">
        <v>665.52</v>
      </c>
      <c r="I112" s="31">
        <f t="shared" si="13"/>
        <v>2296044</v>
      </c>
      <c r="J112" s="30">
        <v>99.71</v>
      </c>
      <c r="K112" s="32">
        <f t="shared" si="14"/>
        <v>172000</v>
      </c>
      <c r="L112" s="3">
        <v>127.16</v>
      </c>
      <c r="M112" s="3">
        <v>3</v>
      </c>
      <c r="N112" s="32">
        <f t="shared" si="15"/>
        <v>236009</v>
      </c>
      <c r="O112" s="32">
        <f t="shared" si="16"/>
        <v>2025</v>
      </c>
      <c r="P112" s="3">
        <v>3</v>
      </c>
      <c r="Q112" s="33">
        <f t="shared" si="17"/>
        <v>2025</v>
      </c>
      <c r="R112" s="32">
        <f t="shared" si="18"/>
        <v>2708103</v>
      </c>
      <c r="S112" s="32">
        <v>953277</v>
      </c>
      <c r="T112" s="32">
        <f t="shared" si="19"/>
        <v>1754826</v>
      </c>
      <c r="U112" s="32">
        <v>2595364</v>
      </c>
      <c r="V112" s="32">
        <f t="shared" si="20"/>
        <v>2595364</v>
      </c>
      <c r="W112" s="4"/>
    </row>
    <row r="113" spans="1:23" ht="12.75">
      <c r="A113" s="29">
        <v>247</v>
      </c>
      <c r="B113" s="1" t="b">
        <f t="shared" si="11"/>
        <v>1</v>
      </c>
      <c r="C113" s="1">
        <v>247</v>
      </c>
      <c r="D113" s="1" t="s">
        <v>135</v>
      </c>
      <c r="E113" s="1" t="b">
        <f t="shared" si="12"/>
        <v>1</v>
      </c>
      <c r="F113" s="1">
        <v>247</v>
      </c>
      <c r="G113" s="1" t="s">
        <v>135</v>
      </c>
      <c r="H113" s="30">
        <v>165.35</v>
      </c>
      <c r="I113" s="31">
        <f t="shared" si="13"/>
        <v>570458</v>
      </c>
      <c r="J113" s="30">
        <v>52.38</v>
      </c>
      <c r="K113" s="32">
        <f t="shared" si="14"/>
        <v>90356</v>
      </c>
      <c r="L113" s="3">
        <v>9.32</v>
      </c>
      <c r="M113" s="3">
        <v>0</v>
      </c>
      <c r="N113" s="32">
        <f t="shared" si="15"/>
        <v>17298</v>
      </c>
      <c r="O113" s="32">
        <f t="shared" si="16"/>
        <v>0</v>
      </c>
      <c r="P113" s="3">
        <v>1</v>
      </c>
      <c r="Q113" s="33">
        <f t="shared" si="17"/>
        <v>675</v>
      </c>
      <c r="R113" s="32">
        <f t="shared" si="18"/>
        <v>678787</v>
      </c>
      <c r="S113" s="32">
        <v>240113</v>
      </c>
      <c r="T113" s="32">
        <f t="shared" si="19"/>
        <v>438674</v>
      </c>
      <c r="U113" s="32">
        <v>503239</v>
      </c>
      <c r="V113" s="32">
        <f t="shared" si="20"/>
        <v>503239</v>
      </c>
      <c r="W113" s="4"/>
    </row>
    <row r="114" spans="1:23" ht="12.75">
      <c r="A114" s="29">
        <v>249</v>
      </c>
      <c r="B114" s="1" t="b">
        <f t="shared" si="11"/>
        <v>1</v>
      </c>
      <c r="C114" s="1">
        <v>249</v>
      </c>
      <c r="D114" s="1" t="s">
        <v>136</v>
      </c>
      <c r="E114" s="1" t="b">
        <f t="shared" si="12"/>
        <v>1</v>
      </c>
      <c r="F114" s="1">
        <v>249</v>
      </c>
      <c r="G114" s="1" t="s">
        <v>136</v>
      </c>
      <c r="H114" s="30">
        <v>942.52</v>
      </c>
      <c r="I114" s="31">
        <f t="shared" si="13"/>
        <v>3251694</v>
      </c>
      <c r="J114" s="30">
        <v>304.86</v>
      </c>
      <c r="K114" s="32">
        <f t="shared" si="14"/>
        <v>525884</v>
      </c>
      <c r="L114" s="3">
        <v>163.73</v>
      </c>
      <c r="M114" s="3">
        <v>9.47</v>
      </c>
      <c r="N114" s="32">
        <f t="shared" si="15"/>
        <v>303883</v>
      </c>
      <c r="O114" s="32">
        <f t="shared" si="16"/>
        <v>6392</v>
      </c>
      <c r="P114" s="3">
        <v>4</v>
      </c>
      <c r="Q114" s="33">
        <f t="shared" si="17"/>
        <v>2700</v>
      </c>
      <c r="R114" s="32">
        <f t="shared" si="18"/>
        <v>4090553</v>
      </c>
      <c r="S114" s="32">
        <v>1191046</v>
      </c>
      <c r="T114" s="32">
        <f t="shared" si="19"/>
        <v>2899507</v>
      </c>
      <c r="U114" s="32">
        <v>5237415</v>
      </c>
      <c r="V114" s="32">
        <f t="shared" si="20"/>
        <v>5237415</v>
      </c>
      <c r="W114" s="4"/>
    </row>
    <row r="115" spans="1:23" ht="12.75">
      <c r="A115" s="29">
        <v>255</v>
      </c>
      <c r="B115" s="1" t="b">
        <f t="shared" si="11"/>
        <v>1</v>
      </c>
      <c r="C115" s="1">
        <v>255</v>
      </c>
      <c r="D115" s="1" t="s">
        <v>137</v>
      </c>
      <c r="E115" s="1" t="b">
        <f t="shared" si="12"/>
        <v>1</v>
      </c>
      <c r="F115" s="1">
        <v>255</v>
      </c>
      <c r="G115" s="1" t="s">
        <v>137</v>
      </c>
      <c r="H115" s="30">
        <v>628.28</v>
      </c>
      <c r="I115" s="31">
        <f t="shared" si="13"/>
        <v>2167566</v>
      </c>
      <c r="J115" s="30">
        <v>193.12</v>
      </c>
      <c r="K115" s="32">
        <f t="shared" si="14"/>
        <v>333132</v>
      </c>
      <c r="L115" s="3">
        <v>145.51</v>
      </c>
      <c r="M115" s="3">
        <v>2</v>
      </c>
      <c r="N115" s="32">
        <f t="shared" si="15"/>
        <v>270067</v>
      </c>
      <c r="O115" s="32">
        <f t="shared" si="16"/>
        <v>1350</v>
      </c>
      <c r="P115" s="3">
        <v>5.4</v>
      </c>
      <c r="Q115" s="33">
        <f t="shared" si="17"/>
        <v>3645</v>
      </c>
      <c r="R115" s="32">
        <f t="shared" si="18"/>
        <v>2775760</v>
      </c>
      <c r="S115" s="32">
        <v>585676</v>
      </c>
      <c r="T115" s="32">
        <f t="shared" si="19"/>
        <v>2190084</v>
      </c>
      <c r="U115" s="32">
        <v>4645701</v>
      </c>
      <c r="V115" s="32">
        <f t="shared" si="20"/>
        <v>4645701</v>
      </c>
      <c r="W115" s="4"/>
    </row>
    <row r="116" spans="1:254" ht="12.75">
      <c r="A116" s="36">
        <v>257</v>
      </c>
      <c r="B116" s="36" t="b">
        <f t="shared" si="11"/>
        <v>1</v>
      </c>
      <c r="C116" s="36">
        <v>257</v>
      </c>
      <c r="D116" s="37" t="s">
        <v>138</v>
      </c>
      <c r="E116" s="38" t="b">
        <f t="shared" si="12"/>
        <v>1</v>
      </c>
      <c r="F116" s="39">
        <v>257</v>
      </c>
      <c r="G116" s="1" t="s">
        <v>138</v>
      </c>
      <c r="H116" s="30">
        <v>305.51</v>
      </c>
      <c r="I116" s="31">
        <f t="shared" si="13"/>
        <v>1054010</v>
      </c>
      <c r="J116" s="30">
        <v>33.8</v>
      </c>
      <c r="K116" s="32">
        <f t="shared" si="14"/>
        <v>58305</v>
      </c>
      <c r="L116" s="3">
        <v>51.37</v>
      </c>
      <c r="M116" s="3">
        <v>0</v>
      </c>
      <c r="N116" s="32">
        <f t="shared" si="15"/>
        <v>95343</v>
      </c>
      <c r="O116" s="32">
        <f t="shared" si="16"/>
        <v>0</v>
      </c>
      <c r="P116" s="3">
        <v>6</v>
      </c>
      <c r="Q116" s="33">
        <f t="shared" si="17"/>
        <v>4050</v>
      </c>
      <c r="R116" s="32">
        <f t="shared" si="18"/>
        <v>1211708</v>
      </c>
      <c r="S116" s="32">
        <v>1580620</v>
      </c>
      <c r="T116" s="32">
        <f t="shared" si="19"/>
        <v>0</v>
      </c>
      <c r="U116" s="32">
        <v>0</v>
      </c>
      <c r="V116" s="32">
        <f t="shared" si="20"/>
        <v>0</v>
      </c>
      <c r="W116" s="4"/>
      <c r="AC116" s="39"/>
      <c r="AD116" s="39"/>
      <c r="AE116" s="36"/>
      <c r="AF116" s="36"/>
      <c r="AG116" s="36"/>
      <c r="AH116" s="37"/>
      <c r="AI116" s="38"/>
      <c r="AJ116" s="39"/>
      <c r="AK116" s="41"/>
      <c r="AL116" s="41"/>
      <c r="AM116" s="39"/>
      <c r="AN116" s="39"/>
      <c r="AO116" s="39"/>
      <c r="AP116" s="39"/>
      <c r="AQ116" s="40"/>
      <c r="AR116" s="39"/>
      <c r="AS116" s="39"/>
      <c r="AT116" s="39"/>
      <c r="AU116" s="36"/>
      <c r="AV116" s="36"/>
      <c r="AW116" s="36"/>
      <c r="AX116" s="37"/>
      <c r="AY116" s="38"/>
      <c r="AZ116" s="39"/>
      <c r="BA116" s="41"/>
      <c r="BB116" s="41"/>
      <c r="BC116" s="39"/>
      <c r="BD116" s="39"/>
      <c r="BE116" s="39"/>
      <c r="BF116" s="39"/>
      <c r="BG116" s="40"/>
      <c r="BH116" s="39"/>
      <c r="BI116" s="39"/>
      <c r="BJ116" s="39"/>
      <c r="BK116" s="36"/>
      <c r="BL116" s="36"/>
      <c r="BM116" s="36"/>
      <c r="BN116" s="37"/>
      <c r="BO116" s="38"/>
      <c r="BP116" s="39"/>
      <c r="BQ116" s="41"/>
      <c r="BR116" s="41"/>
      <c r="BS116" s="39"/>
      <c r="BT116" s="39"/>
      <c r="BU116" s="39"/>
      <c r="BV116" s="39"/>
      <c r="BW116" s="40"/>
      <c r="BX116" s="39"/>
      <c r="BY116" s="39"/>
      <c r="BZ116" s="39"/>
      <c r="CA116" s="36"/>
      <c r="CB116" s="36"/>
      <c r="CC116" s="36"/>
      <c r="CD116" s="37"/>
      <c r="CE116" s="38"/>
      <c r="CF116" s="39"/>
      <c r="CG116" s="41"/>
      <c r="CH116" s="41"/>
      <c r="CI116" s="39"/>
      <c r="CJ116" s="39"/>
      <c r="CK116" s="39"/>
      <c r="CL116" s="39"/>
      <c r="CM116" s="40"/>
      <c r="CN116" s="39"/>
      <c r="CO116" s="39"/>
      <c r="CP116" s="39"/>
      <c r="CQ116" s="36"/>
      <c r="CR116" s="36"/>
      <c r="CS116" s="36"/>
      <c r="CT116" s="37"/>
      <c r="CU116" s="38"/>
      <c r="CV116" s="39"/>
      <c r="CW116" s="41"/>
      <c r="CX116" s="41"/>
      <c r="CY116" s="39"/>
      <c r="CZ116" s="39"/>
      <c r="DA116" s="39"/>
      <c r="DB116" s="39"/>
      <c r="DC116" s="40"/>
      <c r="DD116" s="39"/>
      <c r="DE116" s="39"/>
      <c r="DF116" s="39"/>
      <c r="DG116" s="36"/>
      <c r="DH116" s="36"/>
      <c r="DI116" s="36"/>
      <c r="DJ116" s="37"/>
      <c r="DK116" s="38"/>
      <c r="DL116" s="39"/>
      <c r="DM116" s="41"/>
      <c r="DN116" s="41"/>
      <c r="DO116" s="39"/>
      <c r="DP116" s="39"/>
      <c r="DQ116" s="39"/>
      <c r="DR116" s="39"/>
      <c r="DS116" s="40"/>
      <c r="DT116" s="39"/>
      <c r="DU116" s="39"/>
      <c r="DV116" s="39"/>
      <c r="DW116" s="36"/>
      <c r="DX116" s="36"/>
      <c r="DY116" s="36"/>
      <c r="DZ116" s="37"/>
      <c r="EA116" s="38"/>
      <c r="EB116" s="39"/>
      <c r="EC116" s="41"/>
      <c r="ED116" s="41"/>
      <c r="EE116" s="39"/>
      <c r="EF116" s="39"/>
      <c r="EG116" s="39"/>
      <c r="EH116" s="39"/>
      <c r="EI116" s="40"/>
      <c r="EJ116" s="39"/>
      <c r="EK116" s="39"/>
      <c r="EL116" s="39"/>
      <c r="EM116" s="36"/>
      <c r="EN116" s="36"/>
      <c r="EO116" s="36"/>
      <c r="EP116" s="37"/>
      <c r="EQ116" s="38"/>
      <c r="ER116" s="39"/>
      <c r="ES116" s="41"/>
      <c r="ET116" s="41"/>
      <c r="EU116" s="39"/>
      <c r="EV116" s="39"/>
      <c r="EW116" s="39"/>
      <c r="EX116" s="39"/>
      <c r="EY116" s="40"/>
      <c r="EZ116" s="39"/>
      <c r="FA116" s="39"/>
      <c r="FB116" s="39"/>
      <c r="FC116" s="36"/>
      <c r="FD116" s="36"/>
      <c r="FE116" s="36"/>
      <c r="FF116" s="37"/>
      <c r="FG116" s="38"/>
      <c r="FH116" s="39"/>
      <c r="FI116" s="41"/>
      <c r="FJ116" s="41"/>
      <c r="FK116" s="39"/>
      <c r="FL116" s="39"/>
      <c r="FM116" s="39"/>
      <c r="FN116" s="39"/>
      <c r="FO116" s="40"/>
      <c r="FP116" s="39"/>
      <c r="FQ116" s="39"/>
      <c r="FR116" s="39"/>
      <c r="FS116" s="36"/>
      <c r="FT116" s="36"/>
      <c r="FU116" s="36"/>
      <c r="FV116" s="37"/>
      <c r="FW116" s="38"/>
      <c r="FX116" s="39"/>
      <c r="FY116" s="41"/>
      <c r="FZ116" s="41"/>
      <c r="GA116" s="39"/>
      <c r="GB116" s="39"/>
      <c r="GC116" s="39"/>
      <c r="GD116" s="39"/>
      <c r="GE116" s="40"/>
      <c r="GF116" s="39"/>
      <c r="GG116" s="39"/>
      <c r="GH116" s="39"/>
      <c r="GI116" s="36"/>
      <c r="GJ116" s="36"/>
      <c r="GK116" s="36"/>
      <c r="GL116" s="37"/>
      <c r="GM116" s="38"/>
      <c r="GN116" s="39"/>
      <c r="GO116" s="41"/>
      <c r="GP116" s="41"/>
      <c r="GQ116" s="39"/>
      <c r="GR116" s="39"/>
      <c r="GS116" s="39"/>
      <c r="GT116" s="39"/>
      <c r="GU116" s="40"/>
      <c r="GV116" s="39"/>
      <c r="GW116" s="39"/>
      <c r="GX116" s="39"/>
      <c r="GY116" s="36"/>
      <c r="GZ116" s="36"/>
      <c r="HA116" s="36"/>
      <c r="HB116" s="37"/>
      <c r="HC116" s="38"/>
      <c r="HD116" s="39"/>
      <c r="HE116" s="41"/>
      <c r="HF116" s="41"/>
      <c r="HG116" s="39"/>
      <c r="HH116" s="39"/>
      <c r="HI116" s="39"/>
      <c r="HJ116" s="39"/>
      <c r="HK116" s="40"/>
      <c r="HL116" s="39"/>
      <c r="HM116" s="39"/>
      <c r="HN116" s="39"/>
      <c r="HO116" s="36"/>
      <c r="HP116" s="36"/>
      <c r="HQ116" s="36"/>
      <c r="HR116" s="37"/>
      <c r="HS116" s="38"/>
      <c r="HT116" s="39"/>
      <c r="HU116" s="41"/>
      <c r="HV116" s="41"/>
      <c r="HW116" s="39"/>
      <c r="HX116" s="39"/>
      <c r="HY116" s="39"/>
      <c r="HZ116" s="39"/>
      <c r="IA116" s="40"/>
      <c r="IB116" s="39"/>
      <c r="IC116" s="39"/>
      <c r="ID116" s="39"/>
      <c r="IE116" s="36"/>
      <c r="IF116" s="36"/>
      <c r="IG116" s="36"/>
      <c r="IH116" s="37"/>
      <c r="II116" s="38"/>
      <c r="IJ116" s="39"/>
      <c r="IK116" s="41"/>
      <c r="IL116" s="41"/>
      <c r="IM116" s="39"/>
      <c r="IN116" s="39"/>
      <c r="IO116" s="39"/>
      <c r="IP116" s="39"/>
      <c r="IQ116" s="40"/>
      <c r="IR116" s="39"/>
      <c r="IS116" s="39"/>
      <c r="IT116" s="39"/>
    </row>
    <row r="117" spans="1:23" ht="12.75">
      <c r="A117" s="29">
        <v>259</v>
      </c>
      <c r="B117" s="1" t="b">
        <f t="shared" si="11"/>
        <v>1</v>
      </c>
      <c r="C117" s="1">
        <v>259</v>
      </c>
      <c r="D117" s="1" t="s">
        <v>139</v>
      </c>
      <c r="E117" s="1" t="b">
        <f t="shared" si="12"/>
        <v>1</v>
      </c>
      <c r="F117" s="1">
        <v>259</v>
      </c>
      <c r="G117" s="1" t="s">
        <v>139</v>
      </c>
      <c r="H117" s="30">
        <v>1472.56</v>
      </c>
      <c r="I117" s="31">
        <f t="shared" si="13"/>
        <v>5080332</v>
      </c>
      <c r="J117" s="30">
        <v>35.73</v>
      </c>
      <c r="K117" s="32">
        <f t="shared" si="14"/>
        <v>61634</v>
      </c>
      <c r="L117" s="3">
        <v>172.81</v>
      </c>
      <c r="M117" s="3">
        <v>5.82</v>
      </c>
      <c r="N117" s="32">
        <f t="shared" si="15"/>
        <v>320735</v>
      </c>
      <c r="O117" s="32">
        <f t="shared" si="16"/>
        <v>3929</v>
      </c>
      <c r="P117" s="3">
        <v>0.97</v>
      </c>
      <c r="Q117" s="33">
        <f t="shared" si="17"/>
        <v>655</v>
      </c>
      <c r="R117" s="32">
        <f t="shared" si="18"/>
        <v>5467285</v>
      </c>
      <c r="S117" s="32">
        <v>2879977</v>
      </c>
      <c r="T117" s="32">
        <f t="shared" si="19"/>
        <v>2587308</v>
      </c>
      <c r="U117" s="32">
        <v>2041102</v>
      </c>
      <c r="V117" s="32">
        <f t="shared" si="20"/>
        <v>2041102</v>
      </c>
      <c r="W117" s="4"/>
    </row>
    <row r="118" spans="1:23" ht="12.75">
      <c r="A118" s="29">
        <v>261</v>
      </c>
      <c r="B118" s="1" t="b">
        <f t="shared" si="11"/>
        <v>1</v>
      </c>
      <c r="C118" s="1">
        <v>261</v>
      </c>
      <c r="D118" s="1" t="s">
        <v>140</v>
      </c>
      <c r="E118" s="1" t="b">
        <f t="shared" si="12"/>
        <v>1</v>
      </c>
      <c r="F118" s="1">
        <v>261</v>
      </c>
      <c r="G118" s="1" t="s">
        <v>140</v>
      </c>
      <c r="H118" s="30">
        <v>1995.38</v>
      </c>
      <c r="I118" s="31">
        <f t="shared" si="13"/>
        <v>6884061</v>
      </c>
      <c r="J118" s="30">
        <v>218.22</v>
      </c>
      <c r="K118" s="32">
        <f t="shared" si="14"/>
        <v>376430</v>
      </c>
      <c r="L118" s="3">
        <v>214.69</v>
      </c>
      <c r="M118" s="3">
        <v>44.72</v>
      </c>
      <c r="N118" s="32">
        <f t="shared" si="15"/>
        <v>398465</v>
      </c>
      <c r="O118" s="32">
        <f t="shared" si="16"/>
        <v>30186</v>
      </c>
      <c r="P118" s="3">
        <v>21</v>
      </c>
      <c r="Q118" s="33">
        <f t="shared" si="17"/>
        <v>14175</v>
      </c>
      <c r="R118" s="32">
        <f t="shared" si="18"/>
        <v>7703317</v>
      </c>
      <c r="S118" s="32">
        <v>3714312</v>
      </c>
      <c r="T118" s="32">
        <f t="shared" si="19"/>
        <v>3989005</v>
      </c>
      <c r="U118" s="32">
        <v>3073988</v>
      </c>
      <c r="V118" s="32">
        <f t="shared" si="20"/>
        <v>3073988</v>
      </c>
      <c r="W118" s="4"/>
    </row>
    <row r="119" spans="1:23" ht="12.75">
      <c r="A119" s="29">
        <v>263</v>
      </c>
      <c r="B119" s="1" t="b">
        <f t="shared" si="11"/>
        <v>1</v>
      </c>
      <c r="C119" s="1">
        <v>263</v>
      </c>
      <c r="D119" s="1" t="s">
        <v>141</v>
      </c>
      <c r="E119" s="1" t="b">
        <f t="shared" si="12"/>
        <v>1</v>
      </c>
      <c r="F119" s="1">
        <v>263</v>
      </c>
      <c r="G119" s="1" t="s">
        <v>141</v>
      </c>
      <c r="H119" s="30">
        <v>927.44</v>
      </c>
      <c r="I119" s="31">
        <f t="shared" si="13"/>
        <v>3199668</v>
      </c>
      <c r="J119" s="30">
        <v>83.58</v>
      </c>
      <c r="K119" s="32">
        <f t="shared" si="14"/>
        <v>144176</v>
      </c>
      <c r="L119" s="3">
        <v>139.08</v>
      </c>
      <c r="M119" s="3">
        <v>0</v>
      </c>
      <c r="N119" s="32">
        <f t="shared" si="15"/>
        <v>258132</v>
      </c>
      <c r="O119" s="32">
        <f t="shared" si="16"/>
        <v>0</v>
      </c>
      <c r="P119" s="3">
        <v>4.43</v>
      </c>
      <c r="Q119" s="33">
        <f t="shared" si="17"/>
        <v>2990</v>
      </c>
      <c r="R119" s="32">
        <f t="shared" si="18"/>
        <v>3604966</v>
      </c>
      <c r="S119" s="32">
        <v>1515831</v>
      </c>
      <c r="T119" s="32">
        <f t="shared" si="19"/>
        <v>2089135</v>
      </c>
      <c r="U119" s="32">
        <v>2087695</v>
      </c>
      <c r="V119" s="32">
        <f t="shared" si="20"/>
        <v>2087695</v>
      </c>
      <c r="W119" s="4"/>
    </row>
    <row r="120" spans="1:23" ht="12.75">
      <c r="A120" s="29">
        <v>267</v>
      </c>
      <c r="B120" s="1" t="b">
        <f t="shared" si="11"/>
        <v>1</v>
      </c>
      <c r="C120" s="1">
        <v>267</v>
      </c>
      <c r="D120" s="1" t="s">
        <v>142</v>
      </c>
      <c r="E120" s="1" t="b">
        <f t="shared" si="12"/>
        <v>1</v>
      </c>
      <c r="F120" s="1">
        <v>267</v>
      </c>
      <c r="G120" s="1" t="s">
        <v>142</v>
      </c>
      <c r="H120" s="30">
        <v>3987.27</v>
      </c>
      <c r="I120" s="31">
        <f t="shared" si="13"/>
        <v>13756082</v>
      </c>
      <c r="J120" s="30">
        <v>361.01</v>
      </c>
      <c r="K120" s="32">
        <f t="shared" si="14"/>
        <v>622742</v>
      </c>
      <c r="L120" s="3">
        <v>510.49</v>
      </c>
      <c r="M120" s="3">
        <v>59.97</v>
      </c>
      <c r="N120" s="32">
        <f t="shared" si="15"/>
        <v>947469</v>
      </c>
      <c r="O120" s="32">
        <f t="shared" si="16"/>
        <v>40480</v>
      </c>
      <c r="P120" s="3">
        <v>29.98</v>
      </c>
      <c r="Q120" s="33">
        <f t="shared" si="17"/>
        <v>20237</v>
      </c>
      <c r="R120" s="32">
        <f t="shared" si="18"/>
        <v>15387010</v>
      </c>
      <c r="S120" s="32">
        <v>5894011</v>
      </c>
      <c r="T120" s="32">
        <f t="shared" si="19"/>
        <v>9492999</v>
      </c>
      <c r="U120" s="32">
        <v>9304212</v>
      </c>
      <c r="V120" s="32">
        <f t="shared" si="20"/>
        <v>9304212</v>
      </c>
      <c r="W120" s="4"/>
    </row>
    <row r="121" spans="1:23" ht="12.75">
      <c r="A121" s="29">
        <v>271</v>
      </c>
      <c r="B121" s="1" t="b">
        <f t="shared" si="11"/>
        <v>1</v>
      </c>
      <c r="C121" s="1">
        <v>271</v>
      </c>
      <c r="D121" s="1" t="s">
        <v>143</v>
      </c>
      <c r="E121" s="1" t="b">
        <f t="shared" si="12"/>
        <v>1</v>
      </c>
      <c r="F121" s="1">
        <v>271</v>
      </c>
      <c r="G121" s="1" t="s">
        <v>143</v>
      </c>
      <c r="H121" s="30">
        <v>77.84</v>
      </c>
      <c r="I121" s="31">
        <f t="shared" si="13"/>
        <v>268548</v>
      </c>
      <c r="J121" s="30">
        <v>7.96</v>
      </c>
      <c r="K121" s="32">
        <f t="shared" si="14"/>
        <v>13731</v>
      </c>
      <c r="L121" s="3">
        <v>11.8</v>
      </c>
      <c r="M121" s="3">
        <v>0</v>
      </c>
      <c r="N121" s="32">
        <f t="shared" si="15"/>
        <v>21901</v>
      </c>
      <c r="O121" s="32">
        <f t="shared" si="16"/>
        <v>0</v>
      </c>
      <c r="P121" s="3">
        <v>0</v>
      </c>
      <c r="Q121" s="33">
        <f t="shared" si="17"/>
        <v>0</v>
      </c>
      <c r="R121" s="32">
        <f t="shared" si="18"/>
        <v>304180</v>
      </c>
      <c r="S121" s="32">
        <v>890541</v>
      </c>
      <c r="T121" s="32">
        <f t="shared" si="19"/>
        <v>0</v>
      </c>
      <c r="U121" s="32">
        <v>78127</v>
      </c>
      <c r="V121" s="32">
        <f t="shared" si="20"/>
        <v>78127</v>
      </c>
      <c r="W121" s="4"/>
    </row>
    <row r="122" spans="1:23" ht="12.75">
      <c r="A122" s="29">
        <v>273</v>
      </c>
      <c r="B122" s="1" t="b">
        <f t="shared" si="11"/>
        <v>1</v>
      </c>
      <c r="C122" s="1">
        <v>273</v>
      </c>
      <c r="D122" s="1" t="s">
        <v>144</v>
      </c>
      <c r="E122" s="1" t="b">
        <f t="shared" si="12"/>
        <v>1</v>
      </c>
      <c r="F122" s="1">
        <v>273</v>
      </c>
      <c r="G122" s="1" t="s">
        <v>144</v>
      </c>
      <c r="H122" s="30">
        <v>820.27</v>
      </c>
      <c r="I122" s="31">
        <f t="shared" si="13"/>
        <v>2829932</v>
      </c>
      <c r="J122" s="30">
        <v>224.31</v>
      </c>
      <c r="K122" s="32">
        <f t="shared" si="14"/>
        <v>386935</v>
      </c>
      <c r="L122" s="3">
        <v>143.95</v>
      </c>
      <c r="M122" s="3">
        <v>1</v>
      </c>
      <c r="N122" s="32">
        <f t="shared" si="15"/>
        <v>267171</v>
      </c>
      <c r="O122" s="32">
        <f t="shared" si="16"/>
        <v>675</v>
      </c>
      <c r="P122" s="3">
        <v>2</v>
      </c>
      <c r="Q122" s="33">
        <f t="shared" si="17"/>
        <v>1350</v>
      </c>
      <c r="R122" s="32">
        <f t="shared" si="18"/>
        <v>3486063</v>
      </c>
      <c r="S122" s="32">
        <v>1081297</v>
      </c>
      <c r="T122" s="32">
        <f t="shared" si="19"/>
        <v>2404766</v>
      </c>
      <c r="U122" s="32">
        <v>3615449</v>
      </c>
      <c r="V122" s="32">
        <f t="shared" si="20"/>
        <v>3615449</v>
      </c>
      <c r="W122" s="4"/>
    </row>
    <row r="123" spans="1:23" ht="12.75">
      <c r="A123" s="29">
        <v>275</v>
      </c>
      <c r="B123" s="1" t="b">
        <f t="shared" si="11"/>
        <v>1</v>
      </c>
      <c r="C123" s="1">
        <v>275</v>
      </c>
      <c r="D123" s="1" t="s">
        <v>145</v>
      </c>
      <c r="E123" s="1" t="b">
        <f t="shared" si="12"/>
        <v>1</v>
      </c>
      <c r="F123" s="1">
        <v>275</v>
      </c>
      <c r="G123" s="1" t="s">
        <v>145</v>
      </c>
      <c r="H123" s="30">
        <v>142.86</v>
      </c>
      <c r="I123" s="31">
        <f t="shared" si="13"/>
        <v>492867</v>
      </c>
      <c r="J123" s="30">
        <v>42.39</v>
      </c>
      <c r="K123" s="32">
        <f t="shared" si="14"/>
        <v>73123</v>
      </c>
      <c r="L123" s="3">
        <v>15.38</v>
      </c>
      <c r="M123" s="3">
        <v>0.72</v>
      </c>
      <c r="N123" s="32">
        <f t="shared" si="15"/>
        <v>28545</v>
      </c>
      <c r="O123" s="32">
        <f t="shared" si="16"/>
        <v>486</v>
      </c>
      <c r="P123" s="3">
        <v>1</v>
      </c>
      <c r="Q123" s="33">
        <f t="shared" si="17"/>
        <v>675</v>
      </c>
      <c r="R123" s="32">
        <f t="shared" si="18"/>
        <v>595696</v>
      </c>
      <c r="S123" s="32">
        <v>308670</v>
      </c>
      <c r="T123" s="32">
        <f t="shared" si="19"/>
        <v>287026</v>
      </c>
      <c r="U123" s="32">
        <v>495042</v>
      </c>
      <c r="V123" s="32">
        <f t="shared" si="20"/>
        <v>495042</v>
      </c>
      <c r="W123" s="4"/>
    </row>
    <row r="124" spans="1:23" ht="12.75">
      <c r="A124" s="29">
        <v>279</v>
      </c>
      <c r="B124" s="1" t="b">
        <f t="shared" si="11"/>
        <v>1</v>
      </c>
      <c r="C124" s="1">
        <v>279</v>
      </c>
      <c r="D124" s="1" t="s">
        <v>146</v>
      </c>
      <c r="E124" s="1" t="b">
        <f t="shared" si="12"/>
        <v>1</v>
      </c>
      <c r="F124" s="1">
        <v>279</v>
      </c>
      <c r="G124" s="1" t="s">
        <v>146</v>
      </c>
      <c r="H124" s="30">
        <v>2641.72</v>
      </c>
      <c r="I124" s="31">
        <f t="shared" si="13"/>
        <v>9113934</v>
      </c>
      <c r="J124" s="30">
        <v>613.07</v>
      </c>
      <c r="K124" s="32">
        <f t="shared" si="14"/>
        <v>1057546</v>
      </c>
      <c r="L124" s="3">
        <v>593.74</v>
      </c>
      <c r="M124" s="3">
        <v>19.7</v>
      </c>
      <c r="N124" s="32">
        <f t="shared" si="15"/>
        <v>1101981</v>
      </c>
      <c r="O124" s="32">
        <f t="shared" si="16"/>
        <v>13298</v>
      </c>
      <c r="P124" s="3">
        <v>7.42</v>
      </c>
      <c r="Q124" s="33">
        <f t="shared" si="17"/>
        <v>5009</v>
      </c>
      <c r="R124" s="32">
        <f t="shared" si="18"/>
        <v>11291768</v>
      </c>
      <c r="S124" s="32">
        <v>4298528</v>
      </c>
      <c r="T124" s="32">
        <f t="shared" si="19"/>
        <v>6993240</v>
      </c>
      <c r="U124" s="32">
        <v>10552770</v>
      </c>
      <c r="V124" s="32">
        <f t="shared" si="20"/>
        <v>10552770</v>
      </c>
      <c r="W124" s="4"/>
    </row>
    <row r="125" spans="1:23" ht="12.75">
      <c r="A125" s="29">
        <v>281</v>
      </c>
      <c r="B125" s="1" t="b">
        <f t="shared" si="11"/>
        <v>1</v>
      </c>
      <c r="C125" s="1">
        <v>281</v>
      </c>
      <c r="D125" s="1" t="s">
        <v>147</v>
      </c>
      <c r="E125" s="1" t="b">
        <f t="shared" si="12"/>
        <v>1</v>
      </c>
      <c r="F125" s="1">
        <v>281</v>
      </c>
      <c r="G125" s="1" t="s">
        <v>147</v>
      </c>
      <c r="H125" s="30">
        <v>410.75</v>
      </c>
      <c r="I125" s="31">
        <f t="shared" si="13"/>
        <v>1417088</v>
      </c>
      <c r="J125" s="30">
        <v>7.48</v>
      </c>
      <c r="K125" s="32">
        <f t="shared" si="14"/>
        <v>12903</v>
      </c>
      <c r="L125" s="3">
        <v>63.55</v>
      </c>
      <c r="M125" s="3">
        <v>2</v>
      </c>
      <c r="N125" s="32">
        <f t="shared" si="15"/>
        <v>117949</v>
      </c>
      <c r="O125" s="32">
        <f t="shared" si="16"/>
        <v>1350</v>
      </c>
      <c r="P125" s="3">
        <v>2</v>
      </c>
      <c r="Q125" s="33">
        <f t="shared" si="17"/>
        <v>1350</v>
      </c>
      <c r="R125" s="32">
        <f t="shared" si="18"/>
        <v>1550640</v>
      </c>
      <c r="S125" s="32">
        <v>736691</v>
      </c>
      <c r="T125" s="32">
        <f t="shared" si="19"/>
        <v>813949</v>
      </c>
      <c r="U125" s="32">
        <v>461283</v>
      </c>
      <c r="V125" s="32">
        <f t="shared" si="20"/>
        <v>461283</v>
      </c>
      <c r="W125" s="4"/>
    </row>
    <row r="126" spans="1:23" ht="12.75">
      <c r="A126" s="29">
        <v>283</v>
      </c>
      <c r="B126" s="1" t="b">
        <f t="shared" si="11"/>
        <v>1</v>
      </c>
      <c r="C126" s="1">
        <v>283</v>
      </c>
      <c r="D126" s="1" t="s">
        <v>148</v>
      </c>
      <c r="E126" s="1" t="b">
        <f t="shared" si="12"/>
        <v>1</v>
      </c>
      <c r="F126" s="1">
        <v>283</v>
      </c>
      <c r="G126" s="1" t="s">
        <v>148</v>
      </c>
      <c r="H126" s="30">
        <v>904.61</v>
      </c>
      <c r="I126" s="31">
        <f t="shared" si="13"/>
        <v>3120905</v>
      </c>
      <c r="J126" s="30">
        <v>85.25</v>
      </c>
      <c r="K126" s="32">
        <f t="shared" si="14"/>
        <v>147056</v>
      </c>
      <c r="L126" s="3">
        <v>147.54</v>
      </c>
      <c r="M126" s="3">
        <v>7.49</v>
      </c>
      <c r="N126" s="32">
        <f t="shared" si="15"/>
        <v>273834</v>
      </c>
      <c r="O126" s="32">
        <f t="shared" si="16"/>
        <v>5056</v>
      </c>
      <c r="P126" s="3">
        <v>7</v>
      </c>
      <c r="Q126" s="33">
        <f t="shared" si="17"/>
        <v>4725</v>
      </c>
      <c r="R126" s="32">
        <f t="shared" si="18"/>
        <v>3551576</v>
      </c>
      <c r="S126" s="32">
        <v>1486856</v>
      </c>
      <c r="T126" s="32">
        <f t="shared" si="19"/>
        <v>2064720</v>
      </c>
      <c r="U126" s="32">
        <v>1684883</v>
      </c>
      <c r="V126" s="32">
        <f t="shared" si="20"/>
        <v>1684883</v>
      </c>
      <c r="W126" s="4"/>
    </row>
    <row r="127" spans="1:23" ht="12.75">
      <c r="A127" s="29">
        <v>285</v>
      </c>
      <c r="B127" s="1" t="b">
        <f t="shared" si="11"/>
        <v>1</v>
      </c>
      <c r="C127" s="1">
        <v>285</v>
      </c>
      <c r="D127" s="1" t="s">
        <v>149</v>
      </c>
      <c r="E127" s="1" t="b">
        <f t="shared" si="12"/>
        <v>1</v>
      </c>
      <c r="F127" s="1">
        <v>285</v>
      </c>
      <c r="G127" s="1" t="s">
        <v>149</v>
      </c>
      <c r="H127" s="30">
        <v>2165.75</v>
      </c>
      <c r="I127" s="31">
        <f t="shared" si="13"/>
        <v>7471838</v>
      </c>
      <c r="J127" s="30">
        <v>914.33</v>
      </c>
      <c r="K127" s="32">
        <f t="shared" si="14"/>
        <v>1577219</v>
      </c>
      <c r="L127" s="3">
        <v>332.49</v>
      </c>
      <c r="M127" s="3">
        <v>52.03</v>
      </c>
      <c r="N127" s="32">
        <f t="shared" si="15"/>
        <v>617101</v>
      </c>
      <c r="O127" s="32">
        <f t="shared" si="16"/>
        <v>35120</v>
      </c>
      <c r="P127" s="3">
        <v>8</v>
      </c>
      <c r="Q127" s="33">
        <f t="shared" si="17"/>
        <v>5400</v>
      </c>
      <c r="R127" s="32">
        <f t="shared" si="18"/>
        <v>9706678</v>
      </c>
      <c r="S127" s="32">
        <v>4722011</v>
      </c>
      <c r="T127" s="32">
        <f t="shared" si="19"/>
        <v>4984667</v>
      </c>
      <c r="U127" s="32">
        <v>6460883</v>
      </c>
      <c r="V127" s="32">
        <f t="shared" si="20"/>
        <v>6460883</v>
      </c>
      <c r="W127" s="4"/>
    </row>
    <row r="128" spans="1:23" ht="12.75">
      <c r="A128" s="29">
        <v>287</v>
      </c>
      <c r="B128" s="1" t="b">
        <f t="shared" si="11"/>
        <v>1</v>
      </c>
      <c r="C128" s="1">
        <v>287</v>
      </c>
      <c r="D128" s="1" t="s">
        <v>150</v>
      </c>
      <c r="E128" s="1" t="b">
        <f t="shared" si="12"/>
        <v>1</v>
      </c>
      <c r="F128" s="1">
        <v>287</v>
      </c>
      <c r="G128" s="1" t="s">
        <v>150</v>
      </c>
      <c r="H128" s="30">
        <v>546.4</v>
      </c>
      <c r="I128" s="31">
        <f t="shared" si="13"/>
        <v>1885080</v>
      </c>
      <c r="J128" s="30">
        <v>183.29</v>
      </c>
      <c r="K128" s="32">
        <f t="shared" si="14"/>
        <v>316175</v>
      </c>
      <c r="L128" s="3">
        <v>78.01</v>
      </c>
      <c r="M128" s="3">
        <v>1.5</v>
      </c>
      <c r="N128" s="32">
        <f t="shared" si="15"/>
        <v>144787</v>
      </c>
      <c r="O128" s="32">
        <f t="shared" si="16"/>
        <v>1013</v>
      </c>
      <c r="P128" s="3">
        <v>4</v>
      </c>
      <c r="Q128" s="33">
        <f t="shared" si="17"/>
        <v>2700</v>
      </c>
      <c r="R128" s="32">
        <f t="shared" si="18"/>
        <v>2349755</v>
      </c>
      <c r="S128" s="32">
        <v>598991</v>
      </c>
      <c r="T128" s="32">
        <f t="shared" si="19"/>
        <v>1750764</v>
      </c>
      <c r="U128" s="32">
        <v>3745907</v>
      </c>
      <c r="V128" s="32">
        <f t="shared" si="20"/>
        <v>3745907</v>
      </c>
      <c r="W128" s="4"/>
    </row>
    <row r="129" spans="1:23" ht="12.75">
      <c r="A129" s="29">
        <v>291</v>
      </c>
      <c r="B129" s="1" t="b">
        <f t="shared" si="11"/>
        <v>1</v>
      </c>
      <c r="C129" s="1">
        <v>291</v>
      </c>
      <c r="D129" s="1" t="s">
        <v>151</v>
      </c>
      <c r="E129" s="1" t="b">
        <f t="shared" si="12"/>
        <v>1</v>
      </c>
      <c r="F129" s="1">
        <v>291</v>
      </c>
      <c r="G129" s="1" t="s">
        <v>151</v>
      </c>
      <c r="H129" s="30">
        <v>55.81</v>
      </c>
      <c r="I129" s="31">
        <f t="shared" si="13"/>
        <v>192545</v>
      </c>
      <c r="J129" s="30">
        <v>9.01</v>
      </c>
      <c r="K129" s="32">
        <f t="shared" si="14"/>
        <v>15542</v>
      </c>
      <c r="L129" s="3">
        <v>4.07</v>
      </c>
      <c r="M129" s="3">
        <v>0</v>
      </c>
      <c r="N129" s="32">
        <f t="shared" si="15"/>
        <v>7554</v>
      </c>
      <c r="O129" s="32">
        <f t="shared" si="16"/>
        <v>0</v>
      </c>
      <c r="P129" s="3">
        <v>0</v>
      </c>
      <c r="Q129" s="33">
        <f t="shared" si="17"/>
        <v>0</v>
      </c>
      <c r="R129" s="32">
        <f t="shared" si="18"/>
        <v>215641</v>
      </c>
      <c r="S129" s="32">
        <v>112332</v>
      </c>
      <c r="T129" s="32">
        <f t="shared" si="19"/>
        <v>103309</v>
      </c>
      <c r="U129" s="32">
        <v>164643</v>
      </c>
      <c r="V129" s="32">
        <f t="shared" si="20"/>
        <v>164643</v>
      </c>
      <c r="W129" s="4"/>
    </row>
    <row r="130" spans="1:23" ht="12.75">
      <c r="A130" s="29">
        <v>293</v>
      </c>
      <c r="B130" s="1" t="b">
        <f t="shared" si="11"/>
        <v>1</v>
      </c>
      <c r="C130" s="1">
        <v>293</v>
      </c>
      <c r="D130" s="1" t="s">
        <v>152</v>
      </c>
      <c r="E130" s="1" t="b">
        <f t="shared" si="12"/>
        <v>1</v>
      </c>
      <c r="F130" s="1">
        <v>293</v>
      </c>
      <c r="G130" s="1" t="s">
        <v>152</v>
      </c>
      <c r="H130" s="30">
        <v>104.08</v>
      </c>
      <c r="I130" s="31">
        <f t="shared" si="13"/>
        <v>359076</v>
      </c>
      <c r="J130" s="30">
        <v>18.83</v>
      </c>
      <c r="K130" s="32">
        <f t="shared" si="14"/>
        <v>32482</v>
      </c>
      <c r="L130" s="3">
        <v>11.95</v>
      </c>
      <c r="M130" s="3">
        <v>0</v>
      </c>
      <c r="N130" s="32">
        <f t="shared" si="15"/>
        <v>22179</v>
      </c>
      <c r="O130" s="32">
        <f t="shared" si="16"/>
        <v>0</v>
      </c>
      <c r="P130" s="3">
        <v>2</v>
      </c>
      <c r="Q130" s="33">
        <f t="shared" si="17"/>
        <v>1350</v>
      </c>
      <c r="R130" s="32">
        <f t="shared" si="18"/>
        <v>415087</v>
      </c>
      <c r="S130" s="32">
        <v>144332</v>
      </c>
      <c r="T130" s="32">
        <f t="shared" si="19"/>
        <v>270755</v>
      </c>
      <c r="U130" s="32">
        <v>444890</v>
      </c>
      <c r="V130" s="32">
        <f t="shared" si="20"/>
        <v>444890</v>
      </c>
      <c r="W130" s="4"/>
    </row>
    <row r="131" spans="1:23" ht="12.75">
      <c r="A131" s="29">
        <v>295</v>
      </c>
      <c r="B131" s="1" t="b">
        <f t="shared" si="11"/>
        <v>1</v>
      </c>
      <c r="C131" s="1">
        <v>295</v>
      </c>
      <c r="D131" s="1" t="s">
        <v>153</v>
      </c>
      <c r="E131" s="1" t="b">
        <f t="shared" si="12"/>
        <v>1</v>
      </c>
      <c r="F131" s="1">
        <v>295</v>
      </c>
      <c r="G131" s="1" t="s">
        <v>153</v>
      </c>
      <c r="H131" s="30">
        <v>1484.01</v>
      </c>
      <c r="I131" s="31">
        <f t="shared" si="13"/>
        <v>5119835</v>
      </c>
      <c r="J131" s="30">
        <v>282.08</v>
      </c>
      <c r="K131" s="32">
        <f t="shared" si="14"/>
        <v>486588</v>
      </c>
      <c r="L131" s="3">
        <v>246.79</v>
      </c>
      <c r="M131" s="3">
        <v>58.69</v>
      </c>
      <c r="N131" s="32">
        <f t="shared" si="15"/>
        <v>458042</v>
      </c>
      <c r="O131" s="32">
        <f t="shared" si="16"/>
        <v>39616</v>
      </c>
      <c r="P131" s="3">
        <v>6</v>
      </c>
      <c r="Q131" s="33">
        <f t="shared" si="17"/>
        <v>4050</v>
      </c>
      <c r="R131" s="32">
        <f t="shared" si="18"/>
        <v>6108131</v>
      </c>
      <c r="S131" s="32">
        <v>4087868</v>
      </c>
      <c r="T131" s="32">
        <f t="shared" si="19"/>
        <v>2020263</v>
      </c>
      <c r="U131" s="32">
        <v>2797920</v>
      </c>
      <c r="V131" s="32">
        <f t="shared" si="20"/>
        <v>2797920</v>
      </c>
      <c r="W131" s="4"/>
    </row>
    <row r="132" spans="1:23" ht="12.75">
      <c r="A132" s="29">
        <v>297</v>
      </c>
      <c r="B132" s="1" t="b">
        <f t="shared" si="11"/>
        <v>1</v>
      </c>
      <c r="C132" s="1">
        <v>297</v>
      </c>
      <c r="D132" s="1" t="s">
        <v>154</v>
      </c>
      <c r="E132" s="1" t="b">
        <f t="shared" si="12"/>
        <v>1</v>
      </c>
      <c r="F132" s="1">
        <v>297</v>
      </c>
      <c r="G132" s="1" t="s">
        <v>154</v>
      </c>
      <c r="H132" s="30">
        <v>735.18</v>
      </c>
      <c r="I132" s="31">
        <f t="shared" si="13"/>
        <v>2536371</v>
      </c>
      <c r="J132" s="30">
        <v>71.9</v>
      </c>
      <c r="K132" s="32">
        <f t="shared" si="14"/>
        <v>124028</v>
      </c>
      <c r="L132" s="3">
        <v>164.53</v>
      </c>
      <c r="M132" s="3">
        <v>13.72</v>
      </c>
      <c r="N132" s="32">
        <f t="shared" si="15"/>
        <v>305368</v>
      </c>
      <c r="O132" s="32">
        <f t="shared" si="16"/>
        <v>9261</v>
      </c>
      <c r="P132" s="3">
        <v>1.39</v>
      </c>
      <c r="Q132" s="33">
        <f t="shared" si="17"/>
        <v>938</v>
      </c>
      <c r="R132" s="32">
        <f t="shared" si="18"/>
        <v>2975966</v>
      </c>
      <c r="S132" s="32">
        <v>1012897</v>
      </c>
      <c r="T132" s="32">
        <f t="shared" si="19"/>
        <v>1963069</v>
      </c>
      <c r="U132" s="32">
        <v>2635704</v>
      </c>
      <c r="V132" s="32">
        <f t="shared" si="20"/>
        <v>2635704</v>
      </c>
      <c r="W132" s="4"/>
    </row>
    <row r="133" spans="1:23" ht="12.75">
      <c r="A133" s="29">
        <v>299</v>
      </c>
      <c r="B133" s="1" t="b">
        <f t="shared" si="11"/>
        <v>1</v>
      </c>
      <c r="C133" s="1">
        <v>299</v>
      </c>
      <c r="D133" s="1" t="s">
        <v>155</v>
      </c>
      <c r="E133" s="1" t="b">
        <f t="shared" si="12"/>
        <v>1</v>
      </c>
      <c r="F133" s="1">
        <v>299</v>
      </c>
      <c r="G133" s="1" t="s">
        <v>155</v>
      </c>
      <c r="H133" s="30">
        <v>143.29</v>
      </c>
      <c r="I133" s="31">
        <f t="shared" si="13"/>
        <v>494351</v>
      </c>
      <c r="J133" s="30">
        <v>55.67</v>
      </c>
      <c r="K133" s="32">
        <f t="shared" si="14"/>
        <v>96031</v>
      </c>
      <c r="L133" s="3">
        <v>28.83</v>
      </c>
      <c r="M133" s="3">
        <v>0</v>
      </c>
      <c r="N133" s="32">
        <f t="shared" si="15"/>
        <v>53508</v>
      </c>
      <c r="O133" s="32">
        <f t="shared" si="16"/>
        <v>0</v>
      </c>
      <c r="P133" s="3">
        <v>0</v>
      </c>
      <c r="Q133" s="33">
        <f t="shared" si="17"/>
        <v>0</v>
      </c>
      <c r="R133" s="32">
        <f t="shared" si="18"/>
        <v>643890</v>
      </c>
      <c r="S133" s="32">
        <v>285415</v>
      </c>
      <c r="T133" s="32">
        <f t="shared" si="19"/>
        <v>358475</v>
      </c>
      <c r="U133" s="32">
        <v>629561</v>
      </c>
      <c r="V133" s="32">
        <f t="shared" si="20"/>
        <v>629561</v>
      </c>
      <c r="W133" s="4"/>
    </row>
    <row r="134" spans="1:23" ht="12.75">
      <c r="A134" s="29">
        <v>303</v>
      </c>
      <c r="B134" s="1" t="b">
        <f t="shared" si="11"/>
        <v>1</v>
      </c>
      <c r="C134" s="1">
        <v>303</v>
      </c>
      <c r="D134" s="1" t="s">
        <v>156</v>
      </c>
      <c r="E134" s="1" t="b">
        <f t="shared" si="12"/>
        <v>1</v>
      </c>
      <c r="F134" s="1">
        <v>303</v>
      </c>
      <c r="G134" s="1" t="s">
        <v>156</v>
      </c>
      <c r="H134" s="30">
        <v>159.85</v>
      </c>
      <c r="I134" s="31">
        <f t="shared" si="13"/>
        <v>551483</v>
      </c>
      <c r="J134" s="30">
        <v>38.74</v>
      </c>
      <c r="K134" s="32">
        <f t="shared" si="14"/>
        <v>66827</v>
      </c>
      <c r="L134" s="3">
        <v>22.94</v>
      </c>
      <c r="M134" s="3">
        <v>1</v>
      </c>
      <c r="N134" s="32">
        <f t="shared" si="15"/>
        <v>42577</v>
      </c>
      <c r="O134" s="32">
        <f t="shared" si="16"/>
        <v>675</v>
      </c>
      <c r="P134" s="3">
        <v>0</v>
      </c>
      <c r="Q134" s="33">
        <f t="shared" si="17"/>
        <v>0</v>
      </c>
      <c r="R134" s="32">
        <f t="shared" si="18"/>
        <v>661562</v>
      </c>
      <c r="S134" s="32">
        <v>1995079</v>
      </c>
      <c r="T134" s="32">
        <f t="shared" si="19"/>
        <v>0</v>
      </c>
      <c r="U134" s="32">
        <v>0</v>
      </c>
      <c r="V134" s="32">
        <f t="shared" si="20"/>
        <v>0</v>
      </c>
      <c r="W134" s="4"/>
    </row>
    <row r="135" spans="1:23" ht="12.75">
      <c r="A135" s="29">
        <v>311</v>
      </c>
      <c r="B135" s="1" t="b">
        <f t="shared" si="11"/>
        <v>1</v>
      </c>
      <c r="C135" s="1">
        <v>311</v>
      </c>
      <c r="D135" s="1" t="s">
        <v>157</v>
      </c>
      <c r="E135" s="1" t="b">
        <f t="shared" si="12"/>
        <v>1</v>
      </c>
      <c r="F135" s="1">
        <v>311</v>
      </c>
      <c r="G135" s="1" t="s">
        <v>157</v>
      </c>
      <c r="H135" s="30">
        <v>271.25</v>
      </c>
      <c r="I135" s="31">
        <f t="shared" si="13"/>
        <v>935813</v>
      </c>
      <c r="J135" s="30">
        <v>120.82</v>
      </c>
      <c r="K135" s="32">
        <f t="shared" si="14"/>
        <v>208415</v>
      </c>
      <c r="L135" s="3">
        <v>39.73</v>
      </c>
      <c r="M135" s="3">
        <v>0.99</v>
      </c>
      <c r="N135" s="32">
        <f t="shared" si="15"/>
        <v>73739</v>
      </c>
      <c r="O135" s="32">
        <f t="shared" si="16"/>
        <v>668</v>
      </c>
      <c r="P135" s="3">
        <v>4</v>
      </c>
      <c r="Q135" s="33">
        <f t="shared" si="17"/>
        <v>2700</v>
      </c>
      <c r="R135" s="32">
        <f t="shared" si="18"/>
        <v>1221335</v>
      </c>
      <c r="S135" s="32">
        <v>255043</v>
      </c>
      <c r="T135" s="32">
        <f t="shared" si="19"/>
        <v>966292</v>
      </c>
      <c r="U135" s="32">
        <v>1850724</v>
      </c>
      <c r="V135" s="32">
        <f t="shared" si="20"/>
        <v>1850724</v>
      </c>
      <c r="W135" s="4"/>
    </row>
    <row r="136" spans="1:23" ht="12.75">
      <c r="A136" s="29">
        <v>315</v>
      </c>
      <c r="B136" s="1" t="b">
        <f t="shared" si="11"/>
        <v>1</v>
      </c>
      <c r="C136" s="1">
        <v>315</v>
      </c>
      <c r="D136" s="1" t="s">
        <v>158</v>
      </c>
      <c r="E136" s="1" t="b">
        <f t="shared" si="12"/>
        <v>1</v>
      </c>
      <c r="F136" s="1">
        <v>315</v>
      </c>
      <c r="G136" s="1" t="s">
        <v>158</v>
      </c>
      <c r="H136" s="30">
        <v>1552.68</v>
      </c>
      <c r="I136" s="31">
        <f t="shared" si="13"/>
        <v>5356746</v>
      </c>
      <c r="J136" s="30">
        <v>90.83</v>
      </c>
      <c r="K136" s="32">
        <f t="shared" si="14"/>
        <v>156682</v>
      </c>
      <c r="L136" s="3">
        <v>113.52</v>
      </c>
      <c r="M136" s="3">
        <v>0</v>
      </c>
      <c r="N136" s="32">
        <f t="shared" si="15"/>
        <v>210693</v>
      </c>
      <c r="O136" s="32">
        <f t="shared" si="16"/>
        <v>0</v>
      </c>
      <c r="P136" s="3">
        <v>9</v>
      </c>
      <c r="Q136" s="33">
        <f t="shared" si="17"/>
        <v>6075</v>
      </c>
      <c r="R136" s="32">
        <f t="shared" si="18"/>
        <v>5730196</v>
      </c>
      <c r="S136" s="32">
        <v>1749516</v>
      </c>
      <c r="T136" s="32">
        <f t="shared" si="19"/>
        <v>3980680</v>
      </c>
      <c r="U136" s="32">
        <v>6147683</v>
      </c>
      <c r="V136" s="32">
        <f t="shared" si="20"/>
        <v>6147683</v>
      </c>
      <c r="W136" s="4"/>
    </row>
    <row r="137" spans="1:23" ht="12.75">
      <c r="A137" s="29">
        <v>317</v>
      </c>
      <c r="B137" s="1" t="b">
        <f aca="true" t="shared" si="21" ref="B137:B200">A137=F137</f>
        <v>1</v>
      </c>
      <c r="C137" s="1">
        <v>317</v>
      </c>
      <c r="D137" s="1" t="s">
        <v>159</v>
      </c>
      <c r="E137" s="1" t="b">
        <f aca="true" t="shared" si="22" ref="E137:E200">D137=G137</f>
        <v>1</v>
      </c>
      <c r="F137" s="1">
        <v>317</v>
      </c>
      <c r="G137" s="1" t="s">
        <v>159</v>
      </c>
      <c r="H137" s="30">
        <v>816.55</v>
      </c>
      <c r="I137" s="31">
        <f aca="true" t="shared" si="23" ref="I137:I200">ROUND(H137*I$5,0)</f>
        <v>2817098</v>
      </c>
      <c r="J137" s="30">
        <v>317.25</v>
      </c>
      <c r="K137" s="32">
        <f aca="true" t="shared" si="24" ref="K137:K200">ROUND(J137*$K$5,0)</f>
        <v>547256</v>
      </c>
      <c r="L137" s="3">
        <v>112.74</v>
      </c>
      <c r="M137" s="3">
        <v>18.5</v>
      </c>
      <c r="N137" s="32">
        <f aca="true" t="shared" si="25" ref="N137:N200">ROUND(L137*$N$5,0)</f>
        <v>209245</v>
      </c>
      <c r="O137" s="32">
        <f aca="true" t="shared" si="26" ref="O137:O200">ROUND(M137*$O$5,0)</f>
        <v>12488</v>
      </c>
      <c r="P137" s="3">
        <v>2</v>
      </c>
      <c r="Q137" s="33">
        <f aca="true" t="shared" si="27" ref="Q137:Q200">ROUND(P137*$Q$5,0)</f>
        <v>1350</v>
      </c>
      <c r="R137" s="32">
        <f aca="true" t="shared" si="28" ref="R137:R200">O137+N137+K137+I137+Q137</f>
        <v>3587437</v>
      </c>
      <c r="S137" s="32">
        <v>1223858</v>
      </c>
      <c r="T137" s="32">
        <f aca="true" t="shared" si="29" ref="T137:T200">IF(R137&gt;S137,R137-S137,0)</f>
        <v>2363579</v>
      </c>
      <c r="U137" s="32">
        <v>3863011</v>
      </c>
      <c r="V137" s="32">
        <f aca="true" t="shared" si="30" ref="V137:V200">IF(T137&lt;U137,U137,IF(T137&gt;U137,U137,0))</f>
        <v>3863011</v>
      </c>
      <c r="W137" s="4"/>
    </row>
    <row r="138" spans="1:23" ht="12.75">
      <c r="A138" s="29">
        <v>319</v>
      </c>
      <c r="B138" s="1" t="b">
        <f t="shared" si="21"/>
        <v>1</v>
      </c>
      <c r="C138" s="1">
        <v>319</v>
      </c>
      <c r="D138" s="1" t="s">
        <v>160</v>
      </c>
      <c r="E138" s="1" t="b">
        <f t="shared" si="22"/>
        <v>1</v>
      </c>
      <c r="F138" s="1">
        <v>319</v>
      </c>
      <c r="G138" s="1" t="s">
        <v>160</v>
      </c>
      <c r="H138" s="30">
        <v>5038.93</v>
      </c>
      <c r="I138" s="31">
        <f t="shared" si="23"/>
        <v>17384309</v>
      </c>
      <c r="J138" s="30">
        <v>302.52</v>
      </c>
      <c r="K138" s="32">
        <f t="shared" si="24"/>
        <v>521847</v>
      </c>
      <c r="L138" s="3">
        <v>909.14</v>
      </c>
      <c r="M138" s="3">
        <v>14.08</v>
      </c>
      <c r="N138" s="32">
        <f t="shared" si="25"/>
        <v>1687364</v>
      </c>
      <c r="O138" s="32">
        <f t="shared" si="26"/>
        <v>9504</v>
      </c>
      <c r="P138" s="3">
        <v>27</v>
      </c>
      <c r="Q138" s="33">
        <f t="shared" si="27"/>
        <v>18225</v>
      </c>
      <c r="R138" s="32">
        <f t="shared" si="28"/>
        <v>19621249</v>
      </c>
      <c r="S138" s="32">
        <v>6273851</v>
      </c>
      <c r="T138" s="32">
        <f t="shared" si="29"/>
        <v>13347398</v>
      </c>
      <c r="U138" s="32">
        <v>14646530</v>
      </c>
      <c r="V138" s="32">
        <f t="shared" si="30"/>
        <v>14646530</v>
      </c>
      <c r="W138" s="4"/>
    </row>
    <row r="139" spans="1:23" ht="12.75">
      <c r="A139" s="29">
        <v>321</v>
      </c>
      <c r="B139" s="1" t="b">
        <f t="shared" si="21"/>
        <v>1</v>
      </c>
      <c r="C139" s="1">
        <v>321</v>
      </c>
      <c r="D139" s="1" t="s">
        <v>161</v>
      </c>
      <c r="E139" s="1" t="b">
        <f t="shared" si="22"/>
        <v>1</v>
      </c>
      <c r="F139" s="1">
        <v>321</v>
      </c>
      <c r="G139" s="1" t="s">
        <v>161</v>
      </c>
      <c r="H139" s="30">
        <v>767.36</v>
      </c>
      <c r="I139" s="31">
        <f t="shared" si="23"/>
        <v>2647392</v>
      </c>
      <c r="J139" s="30">
        <v>101.75</v>
      </c>
      <c r="K139" s="32">
        <f t="shared" si="24"/>
        <v>175519</v>
      </c>
      <c r="L139" s="3">
        <v>120.16</v>
      </c>
      <c r="M139" s="3">
        <v>0</v>
      </c>
      <c r="N139" s="32">
        <f t="shared" si="25"/>
        <v>223017</v>
      </c>
      <c r="O139" s="32">
        <f t="shared" si="26"/>
        <v>0</v>
      </c>
      <c r="P139" s="3">
        <v>2</v>
      </c>
      <c r="Q139" s="33">
        <f t="shared" si="27"/>
        <v>1350</v>
      </c>
      <c r="R139" s="32">
        <f t="shared" si="28"/>
        <v>3047278</v>
      </c>
      <c r="S139" s="32">
        <v>1276474</v>
      </c>
      <c r="T139" s="32">
        <f t="shared" si="29"/>
        <v>1770804</v>
      </c>
      <c r="U139" s="32">
        <v>2485583</v>
      </c>
      <c r="V139" s="32">
        <f t="shared" si="30"/>
        <v>2485583</v>
      </c>
      <c r="W139" s="4"/>
    </row>
    <row r="140" spans="1:23" ht="12.75">
      <c r="A140" s="29">
        <v>323</v>
      </c>
      <c r="B140" s="1" t="b">
        <f t="shared" si="21"/>
        <v>1</v>
      </c>
      <c r="C140" s="1">
        <v>323</v>
      </c>
      <c r="D140" s="1" t="s">
        <v>162</v>
      </c>
      <c r="E140" s="1" t="b">
        <f t="shared" si="22"/>
        <v>1</v>
      </c>
      <c r="F140" s="1">
        <v>323</v>
      </c>
      <c r="G140" s="1" t="s">
        <v>162</v>
      </c>
      <c r="H140" s="30">
        <v>52.69</v>
      </c>
      <c r="I140" s="31">
        <f t="shared" si="23"/>
        <v>181781</v>
      </c>
      <c r="J140" s="30">
        <v>12.2</v>
      </c>
      <c r="K140" s="32">
        <f t="shared" si="24"/>
        <v>21045</v>
      </c>
      <c r="L140" s="3">
        <v>4</v>
      </c>
      <c r="M140" s="3">
        <v>0</v>
      </c>
      <c r="N140" s="32">
        <f t="shared" si="25"/>
        <v>7424</v>
      </c>
      <c r="O140" s="32">
        <f t="shared" si="26"/>
        <v>0</v>
      </c>
      <c r="P140" s="3">
        <v>0</v>
      </c>
      <c r="Q140" s="33">
        <f t="shared" si="27"/>
        <v>0</v>
      </c>
      <c r="R140" s="32">
        <f t="shared" si="28"/>
        <v>210250</v>
      </c>
      <c r="S140" s="32">
        <v>140185</v>
      </c>
      <c r="T140" s="32">
        <f t="shared" si="29"/>
        <v>70065</v>
      </c>
      <c r="U140" s="32">
        <v>171651</v>
      </c>
      <c r="V140" s="32">
        <f t="shared" si="30"/>
        <v>171651</v>
      </c>
      <c r="W140" s="4"/>
    </row>
    <row r="141" spans="1:23" ht="12.75">
      <c r="A141" s="29">
        <v>327</v>
      </c>
      <c r="B141" s="1" t="b">
        <f t="shared" si="21"/>
        <v>1</v>
      </c>
      <c r="C141" s="1">
        <v>327</v>
      </c>
      <c r="D141" s="1" t="s">
        <v>163</v>
      </c>
      <c r="E141" s="1" t="b">
        <f t="shared" si="22"/>
        <v>1</v>
      </c>
      <c r="F141" s="1">
        <v>327</v>
      </c>
      <c r="G141" s="1" t="s">
        <v>163</v>
      </c>
      <c r="H141" s="30">
        <v>261.57</v>
      </c>
      <c r="I141" s="31">
        <f t="shared" si="23"/>
        <v>902417</v>
      </c>
      <c r="J141" s="30">
        <v>9.5</v>
      </c>
      <c r="K141" s="32">
        <f t="shared" si="24"/>
        <v>16388</v>
      </c>
      <c r="L141" s="3">
        <v>27.72</v>
      </c>
      <c r="M141" s="3">
        <v>1</v>
      </c>
      <c r="N141" s="32">
        <f t="shared" si="25"/>
        <v>51448</v>
      </c>
      <c r="O141" s="32">
        <f t="shared" si="26"/>
        <v>675</v>
      </c>
      <c r="P141" s="3">
        <v>0</v>
      </c>
      <c r="Q141" s="33">
        <f t="shared" si="27"/>
        <v>0</v>
      </c>
      <c r="R141" s="32">
        <f t="shared" si="28"/>
        <v>970928</v>
      </c>
      <c r="S141" s="32">
        <v>795756</v>
      </c>
      <c r="T141" s="32">
        <f t="shared" si="29"/>
        <v>175172</v>
      </c>
      <c r="U141" s="32">
        <v>227916</v>
      </c>
      <c r="V141" s="32">
        <f t="shared" si="30"/>
        <v>227916</v>
      </c>
      <c r="W141" s="4"/>
    </row>
    <row r="142" spans="1:23" ht="12.75">
      <c r="A142" s="29">
        <v>329</v>
      </c>
      <c r="B142" s="1" t="b">
        <f t="shared" si="21"/>
        <v>1</v>
      </c>
      <c r="C142" s="1">
        <v>329</v>
      </c>
      <c r="D142" s="1" t="s">
        <v>164</v>
      </c>
      <c r="E142" s="1" t="b">
        <f t="shared" si="22"/>
        <v>1</v>
      </c>
      <c r="F142" s="1">
        <v>329</v>
      </c>
      <c r="G142" s="1" t="s">
        <v>164</v>
      </c>
      <c r="H142" s="30">
        <v>197.22</v>
      </c>
      <c r="I142" s="31">
        <f t="shared" si="23"/>
        <v>680409</v>
      </c>
      <c r="J142" s="30">
        <v>25.92</v>
      </c>
      <c r="K142" s="32">
        <f t="shared" si="24"/>
        <v>44712</v>
      </c>
      <c r="L142" s="3">
        <v>18.98</v>
      </c>
      <c r="M142" s="3">
        <v>0</v>
      </c>
      <c r="N142" s="32">
        <f t="shared" si="25"/>
        <v>35227</v>
      </c>
      <c r="O142" s="32">
        <f t="shared" si="26"/>
        <v>0</v>
      </c>
      <c r="P142" s="3">
        <v>2.95</v>
      </c>
      <c r="Q142" s="33">
        <f t="shared" si="27"/>
        <v>1991</v>
      </c>
      <c r="R142" s="32">
        <f t="shared" si="28"/>
        <v>762339</v>
      </c>
      <c r="S142" s="32">
        <v>389999</v>
      </c>
      <c r="T142" s="32">
        <f t="shared" si="29"/>
        <v>372340</v>
      </c>
      <c r="U142" s="32">
        <v>468983</v>
      </c>
      <c r="V142" s="32">
        <f t="shared" si="30"/>
        <v>468983</v>
      </c>
      <c r="W142" s="4"/>
    </row>
    <row r="143" spans="1:23" ht="12.75">
      <c r="A143" s="29">
        <v>331</v>
      </c>
      <c r="B143" s="1" t="b">
        <f t="shared" si="21"/>
        <v>1</v>
      </c>
      <c r="C143" s="1">
        <v>331</v>
      </c>
      <c r="D143" s="1" t="s">
        <v>165</v>
      </c>
      <c r="E143" s="1" t="b">
        <f t="shared" si="22"/>
        <v>1</v>
      </c>
      <c r="F143" s="1">
        <v>331</v>
      </c>
      <c r="G143" s="1" t="s">
        <v>165</v>
      </c>
      <c r="H143" s="30">
        <v>315.53</v>
      </c>
      <c r="I143" s="31">
        <f t="shared" si="23"/>
        <v>1088579</v>
      </c>
      <c r="J143" s="30">
        <v>23.75</v>
      </c>
      <c r="K143" s="32">
        <f t="shared" si="24"/>
        <v>40969</v>
      </c>
      <c r="L143" s="3">
        <v>68.09</v>
      </c>
      <c r="M143" s="3">
        <v>4</v>
      </c>
      <c r="N143" s="32">
        <f t="shared" si="25"/>
        <v>126375</v>
      </c>
      <c r="O143" s="32">
        <f t="shared" si="26"/>
        <v>2700</v>
      </c>
      <c r="P143" s="3">
        <v>1</v>
      </c>
      <c r="Q143" s="33">
        <f t="shared" si="27"/>
        <v>675</v>
      </c>
      <c r="R143" s="32">
        <f t="shared" si="28"/>
        <v>1259298</v>
      </c>
      <c r="S143" s="32">
        <v>520742</v>
      </c>
      <c r="T143" s="32">
        <f t="shared" si="29"/>
        <v>738556</v>
      </c>
      <c r="U143" s="32">
        <v>881499</v>
      </c>
      <c r="V143" s="32">
        <f t="shared" si="30"/>
        <v>881499</v>
      </c>
      <c r="W143" s="4"/>
    </row>
    <row r="144" spans="1:23" ht="12.75">
      <c r="A144" s="29">
        <v>333</v>
      </c>
      <c r="B144" s="1" t="b">
        <f t="shared" si="21"/>
        <v>1</v>
      </c>
      <c r="C144" s="1">
        <v>333</v>
      </c>
      <c r="D144" s="1" t="s">
        <v>166</v>
      </c>
      <c r="E144" s="1" t="b">
        <f t="shared" si="22"/>
        <v>1</v>
      </c>
      <c r="F144" s="1">
        <v>333</v>
      </c>
      <c r="G144" s="1" t="s">
        <v>166</v>
      </c>
      <c r="H144" s="30">
        <v>294.05</v>
      </c>
      <c r="I144" s="31">
        <f t="shared" si="23"/>
        <v>1014473</v>
      </c>
      <c r="J144" s="30">
        <v>93.68</v>
      </c>
      <c r="K144" s="32">
        <f t="shared" si="24"/>
        <v>161598</v>
      </c>
      <c r="L144" s="3">
        <v>44.77</v>
      </c>
      <c r="M144" s="3">
        <v>0</v>
      </c>
      <c r="N144" s="32">
        <f t="shared" si="25"/>
        <v>83093</v>
      </c>
      <c r="O144" s="32">
        <f t="shared" si="26"/>
        <v>0</v>
      </c>
      <c r="P144" s="3">
        <v>2</v>
      </c>
      <c r="Q144" s="33">
        <f t="shared" si="27"/>
        <v>1350</v>
      </c>
      <c r="R144" s="32">
        <f t="shared" si="28"/>
        <v>1260514</v>
      </c>
      <c r="S144" s="32">
        <v>1088348</v>
      </c>
      <c r="T144" s="32">
        <f t="shared" si="29"/>
        <v>172166</v>
      </c>
      <c r="U144" s="32">
        <v>479843</v>
      </c>
      <c r="V144" s="32">
        <f t="shared" si="30"/>
        <v>479843</v>
      </c>
      <c r="W144" s="4"/>
    </row>
    <row r="145" spans="1:23" ht="12.75">
      <c r="A145" s="29">
        <v>335</v>
      </c>
      <c r="B145" s="1" t="b">
        <f t="shared" si="21"/>
        <v>1</v>
      </c>
      <c r="C145" s="1">
        <v>335</v>
      </c>
      <c r="D145" s="1" t="s">
        <v>167</v>
      </c>
      <c r="E145" s="1" t="b">
        <f t="shared" si="22"/>
        <v>1</v>
      </c>
      <c r="F145" s="1">
        <v>335</v>
      </c>
      <c r="G145" s="1" t="s">
        <v>167</v>
      </c>
      <c r="H145" s="30">
        <v>13994.04</v>
      </c>
      <c r="I145" s="31">
        <f t="shared" si="23"/>
        <v>48279438</v>
      </c>
      <c r="J145" s="30">
        <v>5842.58</v>
      </c>
      <c r="K145" s="32">
        <f t="shared" si="24"/>
        <v>10078451</v>
      </c>
      <c r="L145" s="3">
        <v>2489.12</v>
      </c>
      <c r="M145" s="3">
        <v>1080.29</v>
      </c>
      <c r="N145" s="32">
        <f t="shared" si="25"/>
        <v>4619807</v>
      </c>
      <c r="O145" s="32">
        <f t="shared" si="26"/>
        <v>729196</v>
      </c>
      <c r="P145" s="3">
        <v>86.8</v>
      </c>
      <c r="Q145" s="33">
        <f t="shared" si="27"/>
        <v>58590</v>
      </c>
      <c r="R145" s="32">
        <f t="shared" si="28"/>
        <v>63765482</v>
      </c>
      <c r="S145" s="32">
        <v>19688664</v>
      </c>
      <c r="T145" s="32">
        <f t="shared" si="29"/>
        <v>44076818</v>
      </c>
      <c r="U145" s="32">
        <v>56761263</v>
      </c>
      <c r="V145" s="32">
        <f t="shared" si="30"/>
        <v>56761263</v>
      </c>
      <c r="W145" s="4"/>
    </row>
    <row r="146" spans="1:23" ht="12.75">
      <c r="A146" s="29">
        <v>339</v>
      </c>
      <c r="B146" s="1" t="b">
        <f t="shared" si="21"/>
        <v>1</v>
      </c>
      <c r="C146" s="1">
        <v>339</v>
      </c>
      <c r="D146" s="1" t="s">
        <v>168</v>
      </c>
      <c r="E146" s="1" t="b">
        <f t="shared" si="22"/>
        <v>1</v>
      </c>
      <c r="F146" s="1">
        <v>339</v>
      </c>
      <c r="G146" s="1" t="s">
        <v>168</v>
      </c>
      <c r="H146" s="30">
        <v>256.34</v>
      </c>
      <c r="I146" s="31">
        <f t="shared" si="23"/>
        <v>884373</v>
      </c>
      <c r="J146" s="30">
        <v>59.28</v>
      </c>
      <c r="K146" s="32">
        <f t="shared" si="24"/>
        <v>102258</v>
      </c>
      <c r="L146" s="3">
        <v>49.62</v>
      </c>
      <c r="M146" s="3">
        <v>0.5</v>
      </c>
      <c r="N146" s="32">
        <f t="shared" si="25"/>
        <v>92095</v>
      </c>
      <c r="O146" s="32">
        <f t="shared" si="26"/>
        <v>338</v>
      </c>
      <c r="P146" s="3">
        <v>0</v>
      </c>
      <c r="Q146" s="33">
        <f t="shared" si="27"/>
        <v>0</v>
      </c>
      <c r="R146" s="32">
        <f t="shared" si="28"/>
        <v>1079064</v>
      </c>
      <c r="S146" s="32">
        <v>446611</v>
      </c>
      <c r="T146" s="32">
        <f t="shared" si="29"/>
        <v>632453</v>
      </c>
      <c r="U146" s="32">
        <v>1182556</v>
      </c>
      <c r="V146" s="32">
        <f t="shared" si="30"/>
        <v>1182556</v>
      </c>
      <c r="W146" s="4"/>
    </row>
    <row r="147" spans="1:23" ht="12.75">
      <c r="A147" s="29">
        <v>341</v>
      </c>
      <c r="B147" s="1" t="b">
        <f t="shared" si="21"/>
        <v>1</v>
      </c>
      <c r="C147" s="1">
        <v>341</v>
      </c>
      <c r="D147" s="1" t="s">
        <v>169</v>
      </c>
      <c r="E147" s="1" t="b">
        <f t="shared" si="22"/>
        <v>1</v>
      </c>
      <c r="F147" s="1">
        <v>341</v>
      </c>
      <c r="G147" s="1" t="s">
        <v>169</v>
      </c>
      <c r="H147" s="30">
        <v>86.1</v>
      </c>
      <c r="I147" s="31">
        <f t="shared" si="23"/>
        <v>297045</v>
      </c>
      <c r="J147" s="30">
        <v>18.72</v>
      </c>
      <c r="K147" s="32">
        <f t="shared" si="24"/>
        <v>32292</v>
      </c>
      <c r="L147" s="3">
        <v>20.25</v>
      </c>
      <c r="M147" s="3">
        <v>0</v>
      </c>
      <c r="N147" s="32">
        <f t="shared" si="25"/>
        <v>37584</v>
      </c>
      <c r="O147" s="32">
        <f t="shared" si="26"/>
        <v>0</v>
      </c>
      <c r="P147" s="3">
        <v>2</v>
      </c>
      <c r="Q147" s="33">
        <f t="shared" si="27"/>
        <v>1350</v>
      </c>
      <c r="R147" s="32">
        <f t="shared" si="28"/>
        <v>368271</v>
      </c>
      <c r="S147" s="32">
        <v>157226</v>
      </c>
      <c r="T147" s="32">
        <f t="shared" si="29"/>
        <v>211045</v>
      </c>
      <c r="U147" s="32">
        <v>580710</v>
      </c>
      <c r="V147" s="32">
        <f t="shared" si="30"/>
        <v>580710</v>
      </c>
      <c r="W147" s="4"/>
    </row>
    <row r="148" spans="1:23" ht="12.75">
      <c r="A148" s="29">
        <v>344</v>
      </c>
      <c r="B148" s="1" t="b">
        <f t="shared" si="21"/>
        <v>1</v>
      </c>
      <c r="C148" s="1">
        <v>344</v>
      </c>
      <c r="D148" s="1" t="s">
        <v>170</v>
      </c>
      <c r="E148" s="1" t="b">
        <f t="shared" si="22"/>
        <v>1</v>
      </c>
      <c r="F148" s="1">
        <v>344</v>
      </c>
      <c r="G148" s="1" t="s">
        <v>170</v>
      </c>
      <c r="H148" s="30">
        <v>0</v>
      </c>
      <c r="I148" s="31">
        <f t="shared" si="23"/>
        <v>0</v>
      </c>
      <c r="J148" s="30">
        <v>0</v>
      </c>
      <c r="K148" s="32">
        <f t="shared" si="24"/>
        <v>0</v>
      </c>
      <c r="L148" s="3">
        <v>0</v>
      </c>
      <c r="M148" s="3">
        <v>0</v>
      </c>
      <c r="N148" s="32">
        <f t="shared" si="25"/>
        <v>0</v>
      </c>
      <c r="O148" s="32">
        <f t="shared" si="26"/>
        <v>0</v>
      </c>
      <c r="P148" s="3">
        <v>0</v>
      </c>
      <c r="Q148" s="33">
        <f t="shared" si="27"/>
        <v>0</v>
      </c>
      <c r="R148" s="32">
        <f t="shared" si="28"/>
        <v>0</v>
      </c>
      <c r="S148" s="32">
        <v>0</v>
      </c>
      <c r="T148" s="32">
        <f t="shared" si="29"/>
        <v>0</v>
      </c>
      <c r="U148" s="32">
        <v>0</v>
      </c>
      <c r="V148" s="32">
        <f t="shared" si="30"/>
        <v>0</v>
      </c>
      <c r="W148" s="4"/>
    </row>
    <row r="149" spans="1:23" ht="12.75">
      <c r="A149" s="29">
        <v>345</v>
      </c>
      <c r="B149" s="1" t="b">
        <f t="shared" si="21"/>
        <v>1</v>
      </c>
      <c r="C149" s="1">
        <v>345</v>
      </c>
      <c r="D149" s="1" t="s">
        <v>171</v>
      </c>
      <c r="E149" s="1" t="b">
        <f t="shared" si="22"/>
        <v>1</v>
      </c>
      <c r="F149" s="1">
        <v>345</v>
      </c>
      <c r="G149" s="1" t="s">
        <v>171</v>
      </c>
      <c r="H149" s="30">
        <v>155.75</v>
      </c>
      <c r="I149" s="31">
        <f t="shared" si="23"/>
        <v>537338</v>
      </c>
      <c r="J149" s="30">
        <v>21</v>
      </c>
      <c r="K149" s="32">
        <f t="shared" si="24"/>
        <v>36225</v>
      </c>
      <c r="L149" s="3">
        <v>21.99</v>
      </c>
      <c r="M149" s="3">
        <v>0</v>
      </c>
      <c r="N149" s="32">
        <f t="shared" si="25"/>
        <v>40813</v>
      </c>
      <c r="O149" s="32">
        <f t="shared" si="26"/>
        <v>0</v>
      </c>
      <c r="P149" s="3">
        <v>3</v>
      </c>
      <c r="Q149" s="33">
        <f t="shared" si="27"/>
        <v>2025</v>
      </c>
      <c r="R149" s="32">
        <f t="shared" si="28"/>
        <v>616401</v>
      </c>
      <c r="S149" s="32">
        <v>397327</v>
      </c>
      <c r="T149" s="32">
        <f t="shared" si="29"/>
        <v>219074</v>
      </c>
      <c r="U149" s="32">
        <v>272969</v>
      </c>
      <c r="V149" s="32">
        <f t="shared" si="30"/>
        <v>272969</v>
      </c>
      <c r="W149" s="4"/>
    </row>
    <row r="150" spans="1:23" ht="12.75">
      <c r="A150" s="29">
        <v>347</v>
      </c>
      <c r="B150" s="1" t="b">
        <f t="shared" si="21"/>
        <v>1</v>
      </c>
      <c r="C150" s="1">
        <v>347</v>
      </c>
      <c r="D150" s="1" t="s">
        <v>172</v>
      </c>
      <c r="E150" s="1" t="b">
        <f t="shared" si="22"/>
        <v>1</v>
      </c>
      <c r="F150" s="1">
        <v>347</v>
      </c>
      <c r="G150" s="1" t="s">
        <v>172</v>
      </c>
      <c r="H150" s="30">
        <v>833.21</v>
      </c>
      <c r="I150" s="31">
        <f t="shared" si="23"/>
        <v>2874575</v>
      </c>
      <c r="J150" s="30">
        <v>220.46</v>
      </c>
      <c r="K150" s="32">
        <f t="shared" si="24"/>
        <v>380294</v>
      </c>
      <c r="L150" s="3">
        <v>141.57</v>
      </c>
      <c r="M150" s="3">
        <v>7</v>
      </c>
      <c r="N150" s="32">
        <f t="shared" si="25"/>
        <v>262754</v>
      </c>
      <c r="O150" s="32">
        <f t="shared" si="26"/>
        <v>4725</v>
      </c>
      <c r="P150" s="3">
        <v>2</v>
      </c>
      <c r="Q150" s="33">
        <f t="shared" si="27"/>
        <v>1350</v>
      </c>
      <c r="R150" s="32">
        <f t="shared" si="28"/>
        <v>3523698</v>
      </c>
      <c r="S150" s="32">
        <v>4227906</v>
      </c>
      <c r="T150" s="32">
        <f t="shared" si="29"/>
        <v>0</v>
      </c>
      <c r="U150" s="32">
        <v>248981</v>
      </c>
      <c r="V150" s="32">
        <f t="shared" si="30"/>
        <v>248981</v>
      </c>
      <c r="W150" s="4"/>
    </row>
    <row r="151" spans="1:23" ht="12.75">
      <c r="A151" s="29">
        <v>351</v>
      </c>
      <c r="B151" s="1" t="b">
        <f t="shared" si="21"/>
        <v>1</v>
      </c>
      <c r="C151" s="1">
        <v>351</v>
      </c>
      <c r="D151" s="1" t="s">
        <v>173</v>
      </c>
      <c r="E151" s="1" t="b">
        <f t="shared" si="22"/>
        <v>1</v>
      </c>
      <c r="F151" s="1">
        <v>351</v>
      </c>
      <c r="G151" s="1" t="s">
        <v>173</v>
      </c>
      <c r="H151" s="30">
        <v>4333.55</v>
      </c>
      <c r="I151" s="31">
        <f t="shared" si="23"/>
        <v>14950748</v>
      </c>
      <c r="J151" s="30">
        <v>282.27</v>
      </c>
      <c r="K151" s="32">
        <f t="shared" si="24"/>
        <v>486916</v>
      </c>
      <c r="L151" s="3">
        <v>710.7</v>
      </c>
      <c r="M151" s="3">
        <v>29.53</v>
      </c>
      <c r="N151" s="32">
        <f t="shared" si="25"/>
        <v>1319059</v>
      </c>
      <c r="O151" s="32">
        <f t="shared" si="26"/>
        <v>19933</v>
      </c>
      <c r="P151" s="3">
        <v>21.31</v>
      </c>
      <c r="Q151" s="33">
        <f t="shared" si="27"/>
        <v>14384</v>
      </c>
      <c r="R151" s="32">
        <f t="shared" si="28"/>
        <v>16791040</v>
      </c>
      <c r="S151" s="32">
        <v>6882362</v>
      </c>
      <c r="T151" s="32">
        <f t="shared" si="29"/>
        <v>9908678</v>
      </c>
      <c r="U151" s="32">
        <v>10445382</v>
      </c>
      <c r="V151" s="32">
        <f t="shared" si="30"/>
        <v>10445382</v>
      </c>
      <c r="W151" s="4"/>
    </row>
    <row r="152" spans="1:23" ht="12.75">
      <c r="A152" s="29">
        <v>353</v>
      </c>
      <c r="B152" s="1" t="b">
        <f t="shared" si="21"/>
        <v>1</v>
      </c>
      <c r="C152" s="1">
        <v>353</v>
      </c>
      <c r="D152" s="1" t="s">
        <v>174</v>
      </c>
      <c r="E152" s="1" t="b">
        <f t="shared" si="22"/>
        <v>1</v>
      </c>
      <c r="F152" s="1">
        <v>353</v>
      </c>
      <c r="G152" s="1" t="s">
        <v>174</v>
      </c>
      <c r="H152" s="30">
        <v>263.94</v>
      </c>
      <c r="I152" s="31">
        <f t="shared" si="23"/>
        <v>910593</v>
      </c>
      <c r="J152" s="30">
        <v>84.72</v>
      </c>
      <c r="K152" s="32">
        <f t="shared" si="24"/>
        <v>146142</v>
      </c>
      <c r="L152" s="3">
        <v>31.25</v>
      </c>
      <c r="M152" s="3">
        <v>0</v>
      </c>
      <c r="N152" s="32">
        <f t="shared" si="25"/>
        <v>58000</v>
      </c>
      <c r="O152" s="32">
        <f t="shared" si="26"/>
        <v>0</v>
      </c>
      <c r="P152" s="3">
        <v>1</v>
      </c>
      <c r="Q152" s="33">
        <f t="shared" si="27"/>
        <v>675</v>
      </c>
      <c r="R152" s="32">
        <f t="shared" si="28"/>
        <v>1115410</v>
      </c>
      <c r="S152" s="32">
        <v>414428</v>
      </c>
      <c r="T152" s="32">
        <f t="shared" si="29"/>
        <v>700982</v>
      </c>
      <c r="U152" s="32">
        <v>1281233</v>
      </c>
      <c r="V152" s="32">
        <f t="shared" si="30"/>
        <v>1281233</v>
      </c>
      <c r="W152" s="4"/>
    </row>
    <row r="153" spans="1:23" ht="12.75">
      <c r="A153" s="29">
        <v>355</v>
      </c>
      <c r="B153" s="1" t="b">
        <f t="shared" si="21"/>
        <v>1</v>
      </c>
      <c r="C153" s="1">
        <v>355</v>
      </c>
      <c r="D153" s="1" t="s">
        <v>175</v>
      </c>
      <c r="E153" s="1" t="b">
        <f t="shared" si="22"/>
        <v>1</v>
      </c>
      <c r="F153" s="1">
        <v>355</v>
      </c>
      <c r="G153" s="1" t="s">
        <v>175</v>
      </c>
      <c r="H153" s="30">
        <v>182.29</v>
      </c>
      <c r="I153" s="31">
        <f t="shared" si="23"/>
        <v>628901</v>
      </c>
      <c r="J153" s="30">
        <v>31.58</v>
      </c>
      <c r="K153" s="32">
        <f t="shared" si="24"/>
        <v>54476</v>
      </c>
      <c r="L153" s="3">
        <v>34.07</v>
      </c>
      <c r="M153" s="3">
        <v>0</v>
      </c>
      <c r="N153" s="32">
        <f t="shared" si="25"/>
        <v>63234</v>
      </c>
      <c r="O153" s="32">
        <f t="shared" si="26"/>
        <v>0</v>
      </c>
      <c r="P153" s="3">
        <v>3.55</v>
      </c>
      <c r="Q153" s="33">
        <f t="shared" si="27"/>
        <v>2396</v>
      </c>
      <c r="R153" s="32">
        <f t="shared" si="28"/>
        <v>749007</v>
      </c>
      <c r="S153" s="32">
        <v>236811</v>
      </c>
      <c r="T153" s="32">
        <f t="shared" si="29"/>
        <v>512196</v>
      </c>
      <c r="U153" s="32">
        <v>1139704</v>
      </c>
      <c r="V153" s="32">
        <f t="shared" si="30"/>
        <v>1139704</v>
      </c>
      <c r="W153" s="4"/>
    </row>
    <row r="154" spans="1:23" ht="12.75">
      <c r="A154" s="29">
        <v>357</v>
      </c>
      <c r="B154" s="1" t="b">
        <f t="shared" si="21"/>
        <v>1</v>
      </c>
      <c r="C154" s="1">
        <v>357</v>
      </c>
      <c r="D154" s="1" t="s">
        <v>176</v>
      </c>
      <c r="E154" s="1" t="b">
        <f t="shared" si="22"/>
        <v>1</v>
      </c>
      <c r="F154" s="1">
        <v>357</v>
      </c>
      <c r="G154" s="1" t="s">
        <v>176</v>
      </c>
      <c r="H154" s="30">
        <v>2517.95</v>
      </c>
      <c r="I154" s="31">
        <f t="shared" si="23"/>
        <v>8686928</v>
      </c>
      <c r="J154" s="30">
        <v>419.89</v>
      </c>
      <c r="K154" s="32">
        <f t="shared" si="24"/>
        <v>724310</v>
      </c>
      <c r="L154" s="3">
        <v>470.36</v>
      </c>
      <c r="M154" s="3">
        <v>25.67</v>
      </c>
      <c r="N154" s="32">
        <f t="shared" si="25"/>
        <v>872988</v>
      </c>
      <c r="O154" s="32">
        <f t="shared" si="26"/>
        <v>17327</v>
      </c>
      <c r="P154" s="3">
        <v>16.78</v>
      </c>
      <c r="Q154" s="33">
        <f t="shared" si="27"/>
        <v>11327</v>
      </c>
      <c r="R154" s="32">
        <f t="shared" si="28"/>
        <v>10312880</v>
      </c>
      <c r="S154" s="32">
        <v>3171213</v>
      </c>
      <c r="T154" s="32">
        <f t="shared" si="29"/>
        <v>7141667</v>
      </c>
      <c r="U154" s="32">
        <v>8245513</v>
      </c>
      <c r="V154" s="32">
        <f t="shared" si="30"/>
        <v>8245513</v>
      </c>
      <c r="W154" s="4"/>
    </row>
    <row r="155" spans="1:23" ht="12.75">
      <c r="A155" s="29">
        <v>358</v>
      </c>
      <c r="B155" s="1" t="b">
        <f t="shared" si="21"/>
        <v>1</v>
      </c>
      <c r="C155" s="1">
        <v>358</v>
      </c>
      <c r="D155" s="1" t="s">
        <v>177</v>
      </c>
      <c r="E155" s="1" t="b">
        <f t="shared" si="22"/>
        <v>1</v>
      </c>
      <c r="F155" s="1">
        <v>358</v>
      </c>
      <c r="G155" s="1" t="s">
        <v>177</v>
      </c>
      <c r="H155" s="30">
        <v>4.13</v>
      </c>
      <c r="I155" s="31">
        <f t="shared" si="23"/>
        <v>14249</v>
      </c>
      <c r="J155" s="30">
        <v>0.13</v>
      </c>
      <c r="K155" s="32">
        <f t="shared" si="24"/>
        <v>224</v>
      </c>
      <c r="L155" s="3">
        <v>1</v>
      </c>
      <c r="M155" s="3">
        <v>0</v>
      </c>
      <c r="N155" s="32">
        <f t="shared" si="25"/>
        <v>1856</v>
      </c>
      <c r="O155" s="32">
        <f t="shared" si="26"/>
        <v>0</v>
      </c>
      <c r="P155" s="3">
        <v>0</v>
      </c>
      <c r="Q155" s="33">
        <f t="shared" si="27"/>
        <v>0</v>
      </c>
      <c r="R155" s="32">
        <f t="shared" si="28"/>
        <v>16329</v>
      </c>
      <c r="S155" s="32">
        <v>16859</v>
      </c>
      <c r="T155" s="32">
        <f t="shared" si="29"/>
        <v>0</v>
      </c>
      <c r="U155" s="32">
        <v>0</v>
      </c>
      <c r="V155" s="32">
        <f t="shared" si="30"/>
        <v>0</v>
      </c>
      <c r="W155" s="4"/>
    </row>
    <row r="156" spans="1:23" ht="12.75">
      <c r="A156" s="29">
        <v>359</v>
      </c>
      <c r="B156" s="1" t="b">
        <f t="shared" si="21"/>
        <v>1</v>
      </c>
      <c r="C156" s="1">
        <v>359</v>
      </c>
      <c r="D156" s="1" t="s">
        <v>178</v>
      </c>
      <c r="E156" s="1" t="b">
        <f t="shared" si="22"/>
        <v>1</v>
      </c>
      <c r="F156" s="1">
        <v>359</v>
      </c>
      <c r="G156" s="1" t="s">
        <v>178</v>
      </c>
      <c r="H156" s="30">
        <v>626.41</v>
      </c>
      <c r="I156" s="31">
        <f t="shared" si="23"/>
        <v>2161115</v>
      </c>
      <c r="J156" s="30">
        <v>218</v>
      </c>
      <c r="K156" s="32">
        <f t="shared" si="24"/>
        <v>376050</v>
      </c>
      <c r="L156" s="3">
        <v>83.7</v>
      </c>
      <c r="M156" s="3">
        <v>5</v>
      </c>
      <c r="N156" s="32">
        <f t="shared" si="25"/>
        <v>155347</v>
      </c>
      <c r="O156" s="32">
        <f t="shared" si="26"/>
        <v>3375</v>
      </c>
      <c r="P156" s="3">
        <v>4</v>
      </c>
      <c r="Q156" s="33">
        <f t="shared" si="27"/>
        <v>2700</v>
      </c>
      <c r="R156" s="32">
        <f t="shared" si="28"/>
        <v>2698587</v>
      </c>
      <c r="S156" s="32">
        <v>972635</v>
      </c>
      <c r="T156" s="32">
        <f t="shared" si="29"/>
        <v>1725952</v>
      </c>
      <c r="U156" s="32">
        <v>3007805</v>
      </c>
      <c r="V156" s="32">
        <f t="shared" si="30"/>
        <v>3007805</v>
      </c>
      <c r="W156" s="4"/>
    </row>
    <row r="157" spans="1:23" ht="12.75">
      <c r="A157" s="29">
        <v>365</v>
      </c>
      <c r="B157" s="1" t="b">
        <f t="shared" si="21"/>
        <v>1</v>
      </c>
      <c r="C157" s="1">
        <v>365</v>
      </c>
      <c r="D157" s="1" t="s">
        <v>179</v>
      </c>
      <c r="E157" s="1" t="b">
        <f t="shared" si="22"/>
        <v>1</v>
      </c>
      <c r="F157" s="1">
        <v>365</v>
      </c>
      <c r="G157" s="1" t="s">
        <v>179</v>
      </c>
      <c r="H157" s="30">
        <v>107.06</v>
      </c>
      <c r="I157" s="31">
        <f t="shared" si="23"/>
        <v>369357</v>
      </c>
      <c r="J157" s="30">
        <v>14.07</v>
      </c>
      <c r="K157" s="32">
        <f t="shared" si="24"/>
        <v>24271</v>
      </c>
      <c r="L157" s="3">
        <v>16.69</v>
      </c>
      <c r="M157" s="3">
        <v>0</v>
      </c>
      <c r="N157" s="32">
        <f t="shared" si="25"/>
        <v>30977</v>
      </c>
      <c r="O157" s="32">
        <f t="shared" si="26"/>
        <v>0</v>
      </c>
      <c r="P157" s="3">
        <v>1</v>
      </c>
      <c r="Q157" s="33">
        <f t="shared" si="27"/>
        <v>675</v>
      </c>
      <c r="R157" s="32">
        <f t="shared" si="28"/>
        <v>425280</v>
      </c>
      <c r="S157" s="32">
        <v>207691</v>
      </c>
      <c r="T157" s="32">
        <f t="shared" si="29"/>
        <v>217589</v>
      </c>
      <c r="U157" s="32">
        <v>270707</v>
      </c>
      <c r="V157" s="32">
        <f t="shared" si="30"/>
        <v>270707</v>
      </c>
      <c r="W157" s="4"/>
    </row>
    <row r="158" spans="1:23" ht="12.75">
      <c r="A158" s="29">
        <v>367</v>
      </c>
      <c r="B158" s="1" t="b">
        <f t="shared" si="21"/>
        <v>1</v>
      </c>
      <c r="C158" s="1">
        <v>367</v>
      </c>
      <c r="D158" s="1" t="s">
        <v>180</v>
      </c>
      <c r="E158" s="1" t="b">
        <f t="shared" si="22"/>
        <v>1</v>
      </c>
      <c r="F158" s="1">
        <v>367</v>
      </c>
      <c r="G158" s="1" t="s">
        <v>180</v>
      </c>
      <c r="H158" s="30">
        <v>483.14</v>
      </c>
      <c r="I158" s="31">
        <f t="shared" si="23"/>
        <v>1666833</v>
      </c>
      <c r="J158" s="30">
        <v>18.34</v>
      </c>
      <c r="K158" s="32">
        <f t="shared" si="24"/>
        <v>31637</v>
      </c>
      <c r="L158" s="3">
        <v>74.57</v>
      </c>
      <c r="M158" s="3">
        <v>3.5</v>
      </c>
      <c r="N158" s="32">
        <f t="shared" si="25"/>
        <v>138402</v>
      </c>
      <c r="O158" s="32">
        <f t="shared" si="26"/>
        <v>2363</v>
      </c>
      <c r="P158" s="3">
        <v>8.23</v>
      </c>
      <c r="Q158" s="33">
        <f t="shared" si="27"/>
        <v>5555</v>
      </c>
      <c r="R158" s="32">
        <f t="shared" si="28"/>
        <v>1844790</v>
      </c>
      <c r="S158" s="32">
        <v>582517</v>
      </c>
      <c r="T158" s="32">
        <f t="shared" si="29"/>
        <v>1262273</v>
      </c>
      <c r="U158" s="32">
        <v>1514860</v>
      </c>
      <c r="V158" s="32">
        <f t="shared" si="30"/>
        <v>1514860</v>
      </c>
      <c r="W158" s="4"/>
    </row>
    <row r="159" spans="1:23" ht="12.75">
      <c r="A159" s="29">
        <v>369</v>
      </c>
      <c r="B159" s="1" t="b">
        <f t="shared" si="21"/>
        <v>1</v>
      </c>
      <c r="C159" s="1">
        <v>369</v>
      </c>
      <c r="D159" s="1" t="s">
        <v>181</v>
      </c>
      <c r="E159" s="1" t="b">
        <f t="shared" si="22"/>
        <v>1</v>
      </c>
      <c r="F159" s="1">
        <v>369</v>
      </c>
      <c r="G159" s="1" t="s">
        <v>181</v>
      </c>
      <c r="H159" s="30">
        <v>638.16</v>
      </c>
      <c r="I159" s="31">
        <f t="shared" si="23"/>
        <v>2201652</v>
      </c>
      <c r="J159" s="30">
        <v>120.07</v>
      </c>
      <c r="K159" s="32">
        <f t="shared" si="24"/>
        <v>207121</v>
      </c>
      <c r="L159" s="3">
        <v>116.52</v>
      </c>
      <c r="M159" s="3">
        <v>3</v>
      </c>
      <c r="N159" s="32">
        <f t="shared" si="25"/>
        <v>216261</v>
      </c>
      <c r="O159" s="32">
        <f t="shared" si="26"/>
        <v>2025</v>
      </c>
      <c r="P159" s="3">
        <v>0</v>
      </c>
      <c r="Q159" s="33">
        <f t="shared" si="27"/>
        <v>0</v>
      </c>
      <c r="R159" s="32">
        <f t="shared" si="28"/>
        <v>2627059</v>
      </c>
      <c r="S159" s="32">
        <v>6931025</v>
      </c>
      <c r="T159" s="32">
        <f t="shared" si="29"/>
        <v>0</v>
      </c>
      <c r="U159" s="32">
        <v>0</v>
      </c>
      <c r="V159" s="32">
        <f t="shared" si="30"/>
        <v>0</v>
      </c>
      <c r="W159" s="4"/>
    </row>
    <row r="160" spans="1:23" ht="12.75">
      <c r="A160" s="29">
        <v>371</v>
      </c>
      <c r="B160" s="1" t="b">
        <f t="shared" si="21"/>
        <v>1</v>
      </c>
      <c r="C160" s="1">
        <v>371</v>
      </c>
      <c r="D160" s="1" t="s">
        <v>182</v>
      </c>
      <c r="E160" s="1" t="b">
        <f t="shared" si="22"/>
        <v>1</v>
      </c>
      <c r="F160" s="1">
        <v>371</v>
      </c>
      <c r="G160" s="1" t="s">
        <v>182</v>
      </c>
      <c r="H160" s="30">
        <v>11805.97</v>
      </c>
      <c r="I160" s="31">
        <f t="shared" si="23"/>
        <v>40730597</v>
      </c>
      <c r="J160" s="30">
        <v>3656.75</v>
      </c>
      <c r="K160" s="32">
        <f t="shared" si="24"/>
        <v>6307894</v>
      </c>
      <c r="L160" s="3">
        <v>1755.8</v>
      </c>
      <c r="M160" s="3">
        <v>651.22</v>
      </c>
      <c r="N160" s="32">
        <f t="shared" si="25"/>
        <v>3258765</v>
      </c>
      <c r="O160" s="32">
        <f t="shared" si="26"/>
        <v>439574</v>
      </c>
      <c r="P160" s="3">
        <v>48.21</v>
      </c>
      <c r="Q160" s="33">
        <f t="shared" si="27"/>
        <v>32542</v>
      </c>
      <c r="R160" s="32">
        <f t="shared" si="28"/>
        <v>50769372</v>
      </c>
      <c r="S160" s="32">
        <v>19636751</v>
      </c>
      <c r="T160" s="32">
        <f t="shared" si="29"/>
        <v>31132621</v>
      </c>
      <c r="U160" s="32">
        <v>35998972</v>
      </c>
      <c r="V160" s="32">
        <f t="shared" si="30"/>
        <v>35998972</v>
      </c>
      <c r="W160" s="4"/>
    </row>
    <row r="161" spans="1:23" ht="12.75">
      <c r="A161" s="29">
        <v>375</v>
      </c>
      <c r="B161" s="1" t="b">
        <f t="shared" si="21"/>
        <v>1</v>
      </c>
      <c r="C161" s="1">
        <v>375</v>
      </c>
      <c r="D161" s="1" t="s">
        <v>183</v>
      </c>
      <c r="E161" s="1" t="b">
        <f t="shared" si="22"/>
        <v>1</v>
      </c>
      <c r="F161" s="1">
        <v>375</v>
      </c>
      <c r="G161" s="1" t="s">
        <v>183</v>
      </c>
      <c r="H161" s="30">
        <v>90.33</v>
      </c>
      <c r="I161" s="31">
        <f t="shared" si="23"/>
        <v>311639</v>
      </c>
      <c r="J161" s="30">
        <v>24.64</v>
      </c>
      <c r="K161" s="32">
        <f t="shared" si="24"/>
        <v>42504</v>
      </c>
      <c r="L161" s="3">
        <v>19.98</v>
      </c>
      <c r="M161" s="3">
        <v>0</v>
      </c>
      <c r="N161" s="32">
        <f t="shared" si="25"/>
        <v>37083</v>
      </c>
      <c r="O161" s="32">
        <f t="shared" si="26"/>
        <v>0</v>
      </c>
      <c r="P161" s="3">
        <v>0</v>
      </c>
      <c r="Q161" s="33">
        <f t="shared" si="27"/>
        <v>0</v>
      </c>
      <c r="R161" s="32">
        <f t="shared" si="28"/>
        <v>391226</v>
      </c>
      <c r="S161" s="32">
        <v>278445</v>
      </c>
      <c r="T161" s="32">
        <f t="shared" si="29"/>
        <v>112781</v>
      </c>
      <c r="U161" s="32">
        <v>208686</v>
      </c>
      <c r="V161" s="32">
        <f t="shared" si="30"/>
        <v>208686</v>
      </c>
      <c r="W161" s="4"/>
    </row>
    <row r="162" spans="1:23" ht="12.75">
      <c r="A162" s="29">
        <v>377</v>
      </c>
      <c r="B162" s="1" t="b">
        <f t="shared" si="21"/>
        <v>1</v>
      </c>
      <c r="C162" s="1">
        <v>377</v>
      </c>
      <c r="D162" s="1" t="s">
        <v>184</v>
      </c>
      <c r="E162" s="1" t="b">
        <f t="shared" si="22"/>
        <v>1</v>
      </c>
      <c r="F162" s="1">
        <v>377</v>
      </c>
      <c r="G162" s="1" t="s">
        <v>184</v>
      </c>
      <c r="H162" s="30">
        <v>895.14</v>
      </c>
      <c r="I162" s="31">
        <f t="shared" si="23"/>
        <v>3088233</v>
      </c>
      <c r="J162" s="30">
        <v>75.66</v>
      </c>
      <c r="K162" s="32">
        <f t="shared" si="24"/>
        <v>130514</v>
      </c>
      <c r="L162" s="3">
        <v>130.82</v>
      </c>
      <c r="M162" s="3">
        <v>0</v>
      </c>
      <c r="N162" s="32">
        <f t="shared" si="25"/>
        <v>242802</v>
      </c>
      <c r="O162" s="32">
        <f t="shared" si="26"/>
        <v>0</v>
      </c>
      <c r="P162" s="3">
        <v>1</v>
      </c>
      <c r="Q162" s="33">
        <f t="shared" si="27"/>
        <v>675</v>
      </c>
      <c r="R162" s="32">
        <f t="shared" si="28"/>
        <v>3462224</v>
      </c>
      <c r="S162" s="32">
        <v>1279374</v>
      </c>
      <c r="T162" s="32">
        <f t="shared" si="29"/>
        <v>2182850</v>
      </c>
      <c r="U162" s="32">
        <v>2218216</v>
      </c>
      <c r="V162" s="32">
        <f t="shared" si="30"/>
        <v>2218216</v>
      </c>
      <c r="W162" s="4"/>
    </row>
    <row r="163" spans="1:28" s="35" customFormat="1" ht="12.75">
      <c r="A163" s="29">
        <v>379</v>
      </c>
      <c r="B163" s="35" t="b">
        <f t="shared" si="21"/>
        <v>1</v>
      </c>
      <c r="C163" s="35">
        <v>379</v>
      </c>
      <c r="D163" s="35" t="s">
        <v>185</v>
      </c>
      <c r="E163" s="35" t="b">
        <f t="shared" si="22"/>
        <v>1</v>
      </c>
      <c r="F163" s="35">
        <v>379</v>
      </c>
      <c r="G163" s="1" t="s">
        <v>185</v>
      </c>
      <c r="H163" s="30">
        <v>261.15</v>
      </c>
      <c r="I163" s="31">
        <f t="shared" si="23"/>
        <v>900968</v>
      </c>
      <c r="J163" s="30">
        <v>37.53</v>
      </c>
      <c r="K163" s="32">
        <f t="shared" si="24"/>
        <v>64739</v>
      </c>
      <c r="L163" s="3">
        <v>34.95</v>
      </c>
      <c r="M163" s="3">
        <v>1</v>
      </c>
      <c r="N163" s="32">
        <f t="shared" si="25"/>
        <v>64867</v>
      </c>
      <c r="O163" s="32">
        <f t="shared" si="26"/>
        <v>675</v>
      </c>
      <c r="P163" s="3">
        <v>2</v>
      </c>
      <c r="Q163" s="33">
        <f t="shared" si="27"/>
        <v>1350</v>
      </c>
      <c r="R163" s="32">
        <f t="shared" si="28"/>
        <v>1032599</v>
      </c>
      <c r="S163" s="32">
        <v>1692970</v>
      </c>
      <c r="T163" s="32">
        <f t="shared" si="29"/>
        <v>0</v>
      </c>
      <c r="U163" s="32">
        <v>4256</v>
      </c>
      <c r="V163" s="32">
        <f t="shared" si="30"/>
        <v>4256</v>
      </c>
      <c r="W163" s="4"/>
      <c r="X163" s="1"/>
      <c r="Y163" s="1"/>
      <c r="Z163" s="1"/>
      <c r="AA163" s="1"/>
      <c r="AB163" s="1"/>
    </row>
    <row r="164" spans="1:23" ht="12.75">
      <c r="A164" s="29">
        <v>381</v>
      </c>
      <c r="B164" s="1" t="b">
        <f t="shared" si="21"/>
        <v>1</v>
      </c>
      <c r="C164" s="1">
        <v>381</v>
      </c>
      <c r="D164" s="1" t="s">
        <v>186</v>
      </c>
      <c r="E164" s="1" t="b">
        <f t="shared" si="22"/>
        <v>1</v>
      </c>
      <c r="F164" s="1">
        <v>381</v>
      </c>
      <c r="G164" s="1" t="s">
        <v>186</v>
      </c>
      <c r="H164" s="30">
        <v>92.88</v>
      </c>
      <c r="I164" s="31">
        <f t="shared" si="23"/>
        <v>320436</v>
      </c>
      <c r="J164" s="30">
        <v>0.99</v>
      </c>
      <c r="K164" s="32">
        <f t="shared" si="24"/>
        <v>1708</v>
      </c>
      <c r="L164" s="3">
        <v>10.14</v>
      </c>
      <c r="M164" s="3">
        <v>0</v>
      </c>
      <c r="N164" s="32">
        <f t="shared" si="25"/>
        <v>18820</v>
      </c>
      <c r="O164" s="32">
        <f t="shared" si="26"/>
        <v>0</v>
      </c>
      <c r="P164" s="3">
        <v>0.99</v>
      </c>
      <c r="Q164" s="33">
        <f t="shared" si="27"/>
        <v>668</v>
      </c>
      <c r="R164" s="32">
        <f t="shared" si="28"/>
        <v>341632</v>
      </c>
      <c r="S164" s="32">
        <v>1481781</v>
      </c>
      <c r="T164" s="32">
        <f t="shared" si="29"/>
        <v>0</v>
      </c>
      <c r="U164" s="32">
        <v>0</v>
      </c>
      <c r="V164" s="32">
        <f t="shared" si="30"/>
        <v>0</v>
      </c>
      <c r="W164" s="4"/>
    </row>
    <row r="165" spans="1:23" ht="12.75">
      <c r="A165" s="29">
        <v>383</v>
      </c>
      <c r="B165" s="1" t="b">
        <f t="shared" si="21"/>
        <v>1</v>
      </c>
      <c r="C165" s="1">
        <v>383</v>
      </c>
      <c r="D165" s="1" t="s">
        <v>187</v>
      </c>
      <c r="E165" s="1" t="b">
        <f t="shared" si="22"/>
        <v>1</v>
      </c>
      <c r="F165" s="1">
        <v>383</v>
      </c>
      <c r="G165" s="1" t="s">
        <v>187</v>
      </c>
      <c r="H165" s="30">
        <v>440.29</v>
      </c>
      <c r="I165" s="31">
        <f t="shared" si="23"/>
        <v>1519001</v>
      </c>
      <c r="J165" s="30">
        <v>101.24</v>
      </c>
      <c r="K165" s="32">
        <f t="shared" si="24"/>
        <v>174639</v>
      </c>
      <c r="L165" s="3">
        <v>60.28</v>
      </c>
      <c r="M165" s="3">
        <v>0</v>
      </c>
      <c r="N165" s="32">
        <f t="shared" si="25"/>
        <v>111880</v>
      </c>
      <c r="O165" s="32">
        <f t="shared" si="26"/>
        <v>0</v>
      </c>
      <c r="P165" s="3">
        <v>2</v>
      </c>
      <c r="Q165" s="33">
        <f t="shared" si="27"/>
        <v>1350</v>
      </c>
      <c r="R165" s="32">
        <f t="shared" si="28"/>
        <v>1806870</v>
      </c>
      <c r="S165" s="32">
        <v>965054</v>
      </c>
      <c r="T165" s="32">
        <f t="shared" si="29"/>
        <v>841816</v>
      </c>
      <c r="U165" s="32">
        <v>661344</v>
      </c>
      <c r="V165" s="32">
        <f t="shared" si="30"/>
        <v>661344</v>
      </c>
      <c r="W165" s="4"/>
    </row>
    <row r="166" spans="1:23" ht="12.75">
      <c r="A166" s="29">
        <v>387</v>
      </c>
      <c r="B166" s="1" t="b">
        <f t="shared" si="21"/>
        <v>1</v>
      </c>
      <c r="C166" s="1">
        <v>387</v>
      </c>
      <c r="D166" s="1" t="s">
        <v>188</v>
      </c>
      <c r="E166" s="1" t="b">
        <f t="shared" si="22"/>
        <v>1</v>
      </c>
      <c r="F166" s="1">
        <v>387</v>
      </c>
      <c r="G166" s="1" t="s">
        <v>188</v>
      </c>
      <c r="H166" s="30">
        <v>361.29</v>
      </c>
      <c r="I166" s="31">
        <f t="shared" si="23"/>
        <v>1246451</v>
      </c>
      <c r="J166" s="30">
        <v>4.25</v>
      </c>
      <c r="K166" s="32">
        <f t="shared" si="24"/>
        <v>7331</v>
      </c>
      <c r="L166" s="3">
        <v>57.95</v>
      </c>
      <c r="M166" s="3">
        <v>1</v>
      </c>
      <c r="N166" s="32">
        <f t="shared" si="25"/>
        <v>107555</v>
      </c>
      <c r="O166" s="32">
        <f t="shared" si="26"/>
        <v>675</v>
      </c>
      <c r="P166" s="3">
        <v>1</v>
      </c>
      <c r="Q166" s="33">
        <f t="shared" si="27"/>
        <v>675</v>
      </c>
      <c r="R166" s="32">
        <f t="shared" si="28"/>
        <v>1362687</v>
      </c>
      <c r="S166" s="32">
        <v>598871</v>
      </c>
      <c r="T166" s="32">
        <f t="shared" si="29"/>
        <v>763816</v>
      </c>
      <c r="U166" s="32">
        <v>681376</v>
      </c>
      <c r="V166" s="32">
        <f t="shared" si="30"/>
        <v>681376</v>
      </c>
      <c r="W166" s="4"/>
    </row>
    <row r="167" spans="1:23" ht="12.75">
      <c r="A167" s="29">
        <v>389</v>
      </c>
      <c r="B167" s="1" t="b">
        <f t="shared" si="21"/>
        <v>1</v>
      </c>
      <c r="C167" s="1">
        <v>389</v>
      </c>
      <c r="D167" s="1" t="s">
        <v>189</v>
      </c>
      <c r="E167" s="1" t="b">
        <f t="shared" si="22"/>
        <v>1</v>
      </c>
      <c r="F167" s="1">
        <v>389</v>
      </c>
      <c r="G167" s="1" t="s">
        <v>189</v>
      </c>
      <c r="H167" s="30">
        <v>264.44</v>
      </c>
      <c r="I167" s="31">
        <f t="shared" si="23"/>
        <v>912318</v>
      </c>
      <c r="J167" s="30">
        <v>67.66</v>
      </c>
      <c r="K167" s="32">
        <f t="shared" si="24"/>
        <v>116714</v>
      </c>
      <c r="L167" s="3">
        <v>47.89</v>
      </c>
      <c r="M167" s="3">
        <v>0.61</v>
      </c>
      <c r="N167" s="32">
        <f t="shared" si="25"/>
        <v>88884</v>
      </c>
      <c r="O167" s="32">
        <f t="shared" si="26"/>
        <v>412</v>
      </c>
      <c r="P167" s="3">
        <v>1</v>
      </c>
      <c r="Q167" s="33">
        <f t="shared" si="27"/>
        <v>675</v>
      </c>
      <c r="R167" s="32">
        <f t="shared" si="28"/>
        <v>1119003</v>
      </c>
      <c r="S167" s="32">
        <v>693271</v>
      </c>
      <c r="T167" s="32">
        <f t="shared" si="29"/>
        <v>425732</v>
      </c>
      <c r="U167" s="32">
        <v>784885</v>
      </c>
      <c r="V167" s="32">
        <f t="shared" si="30"/>
        <v>784885</v>
      </c>
      <c r="W167" s="4"/>
    </row>
    <row r="168" spans="1:23" ht="12.75">
      <c r="A168" s="29">
        <v>391</v>
      </c>
      <c r="B168" s="1" t="b">
        <f t="shared" si="21"/>
        <v>1</v>
      </c>
      <c r="C168" s="1">
        <v>391</v>
      </c>
      <c r="D168" s="1" t="s">
        <v>190</v>
      </c>
      <c r="E168" s="1" t="b">
        <f t="shared" si="22"/>
        <v>1</v>
      </c>
      <c r="F168" s="1">
        <v>391</v>
      </c>
      <c r="G168" s="1" t="s">
        <v>190</v>
      </c>
      <c r="H168" s="30">
        <v>89.91</v>
      </c>
      <c r="I168" s="31">
        <f t="shared" si="23"/>
        <v>310190</v>
      </c>
      <c r="J168" s="30">
        <v>11.74</v>
      </c>
      <c r="K168" s="32">
        <f t="shared" si="24"/>
        <v>20252</v>
      </c>
      <c r="L168" s="3">
        <v>15.94</v>
      </c>
      <c r="M168" s="3">
        <v>0</v>
      </c>
      <c r="N168" s="32">
        <f t="shared" si="25"/>
        <v>29585</v>
      </c>
      <c r="O168" s="32">
        <f t="shared" si="26"/>
        <v>0</v>
      </c>
      <c r="P168" s="3">
        <v>0</v>
      </c>
      <c r="Q168" s="33">
        <f t="shared" si="27"/>
        <v>0</v>
      </c>
      <c r="R168" s="32">
        <f t="shared" si="28"/>
        <v>360027</v>
      </c>
      <c r="S168" s="32">
        <v>1182540</v>
      </c>
      <c r="T168" s="32">
        <f t="shared" si="29"/>
        <v>0</v>
      </c>
      <c r="U168" s="32">
        <v>0</v>
      </c>
      <c r="V168" s="32">
        <f t="shared" si="30"/>
        <v>0</v>
      </c>
      <c r="W168" s="4"/>
    </row>
    <row r="169" spans="1:23" ht="12.75">
      <c r="A169" s="29">
        <v>393</v>
      </c>
      <c r="B169" s="1" t="b">
        <f t="shared" si="21"/>
        <v>1</v>
      </c>
      <c r="C169" s="1">
        <v>393</v>
      </c>
      <c r="D169" s="1" t="s">
        <v>191</v>
      </c>
      <c r="E169" s="1" t="b">
        <f t="shared" si="22"/>
        <v>1</v>
      </c>
      <c r="F169" s="1">
        <v>393</v>
      </c>
      <c r="G169" s="1" t="s">
        <v>191</v>
      </c>
      <c r="H169" s="30">
        <v>812.93</v>
      </c>
      <c r="I169" s="31">
        <f t="shared" si="23"/>
        <v>2804609</v>
      </c>
      <c r="J169" s="30">
        <v>133.88</v>
      </c>
      <c r="K169" s="32">
        <f t="shared" si="24"/>
        <v>230943</v>
      </c>
      <c r="L169" s="3">
        <v>79.39</v>
      </c>
      <c r="M169" s="3">
        <v>0</v>
      </c>
      <c r="N169" s="32">
        <f t="shared" si="25"/>
        <v>147348</v>
      </c>
      <c r="O169" s="32">
        <f t="shared" si="26"/>
        <v>0</v>
      </c>
      <c r="P169" s="3">
        <v>1.62</v>
      </c>
      <c r="Q169" s="33">
        <f t="shared" si="27"/>
        <v>1094</v>
      </c>
      <c r="R169" s="32">
        <f t="shared" si="28"/>
        <v>3183994</v>
      </c>
      <c r="S169" s="32">
        <v>946448</v>
      </c>
      <c r="T169" s="32">
        <f t="shared" si="29"/>
        <v>2237546</v>
      </c>
      <c r="U169" s="32">
        <v>3131119</v>
      </c>
      <c r="V169" s="32">
        <f t="shared" si="30"/>
        <v>3131119</v>
      </c>
      <c r="W169" s="4"/>
    </row>
    <row r="170" spans="1:23" ht="12.75">
      <c r="A170" s="29">
        <v>395</v>
      </c>
      <c r="B170" s="1" t="b">
        <f t="shared" si="21"/>
        <v>1</v>
      </c>
      <c r="C170" s="1">
        <v>395</v>
      </c>
      <c r="D170" s="1" t="s">
        <v>192</v>
      </c>
      <c r="E170" s="1" t="b">
        <f t="shared" si="22"/>
        <v>1</v>
      </c>
      <c r="F170" s="1">
        <v>395</v>
      </c>
      <c r="G170" s="1" t="s">
        <v>192</v>
      </c>
      <c r="H170" s="30">
        <v>416.97</v>
      </c>
      <c r="I170" s="31">
        <f t="shared" si="23"/>
        <v>1438547</v>
      </c>
      <c r="J170" s="30">
        <v>21.61</v>
      </c>
      <c r="K170" s="32">
        <f t="shared" si="24"/>
        <v>37277</v>
      </c>
      <c r="L170" s="3">
        <v>45.14</v>
      </c>
      <c r="M170" s="3">
        <v>1</v>
      </c>
      <c r="N170" s="32">
        <f t="shared" si="25"/>
        <v>83780</v>
      </c>
      <c r="O170" s="32">
        <f t="shared" si="26"/>
        <v>675</v>
      </c>
      <c r="P170" s="3">
        <v>2.42</v>
      </c>
      <c r="Q170" s="33">
        <f t="shared" si="27"/>
        <v>1634</v>
      </c>
      <c r="R170" s="32">
        <f t="shared" si="28"/>
        <v>1561913</v>
      </c>
      <c r="S170" s="32">
        <v>2675665</v>
      </c>
      <c r="T170" s="32">
        <f t="shared" si="29"/>
        <v>0</v>
      </c>
      <c r="U170" s="32">
        <v>0</v>
      </c>
      <c r="V170" s="32">
        <f t="shared" si="30"/>
        <v>0</v>
      </c>
      <c r="W170" s="4"/>
    </row>
    <row r="171" spans="1:28" s="42" customFormat="1" ht="12.75">
      <c r="A171" s="29">
        <v>399</v>
      </c>
      <c r="B171" s="42" t="b">
        <f t="shared" si="21"/>
        <v>1</v>
      </c>
      <c r="C171" s="42">
        <v>399</v>
      </c>
      <c r="D171" s="42" t="s">
        <v>193</v>
      </c>
      <c r="E171" s="42" t="b">
        <f t="shared" si="22"/>
        <v>1</v>
      </c>
      <c r="F171" s="42">
        <v>399</v>
      </c>
      <c r="G171" s="1" t="s">
        <v>193</v>
      </c>
      <c r="H171" s="30">
        <v>984.27</v>
      </c>
      <c r="I171" s="31">
        <f t="shared" si="23"/>
        <v>3395732</v>
      </c>
      <c r="J171" s="30">
        <v>186.8</v>
      </c>
      <c r="K171" s="32">
        <f t="shared" si="24"/>
        <v>322230</v>
      </c>
      <c r="L171" s="3">
        <v>175.46</v>
      </c>
      <c r="M171" s="3">
        <v>16.83</v>
      </c>
      <c r="N171" s="32">
        <f t="shared" si="25"/>
        <v>325654</v>
      </c>
      <c r="O171" s="32">
        <f t="shared" si="26"/>
        <v>11360</v>
      </c>
      <c r="P171" s="3">
        <v>6</v>
      </c>
      <c r="Q171" s="33">
        <f t="shared" si="27"/>
        <v>4050</v>
      </c>
      <c r="R171" s="32">
        <f t="shared" si="28"/>
        <v>4059026</v>
      </c>
      <c r="S171" s="32">
        <v>1756331</v>
      </c>
      <c r="T171" s="32">
        <f t="shared" si="29"/>
        <v>2302695</v>
      </c>
      <c r="U171" s="32">
        <v>2280088</v>
      </c>
      <c r="V171" s="32">
        <f t="shared" si="30"/>
        <v>2280088</v>
      </c>
      <c r="W171" s="4"/>
      <c r="X171" s="1"/>
      <c r="Y171" s="1"/>
      <c r="Z171" s="1"/>
      <c r="AA171" s="1"/>
      <c r="AB171" s="1"/>
    </row>
    <row r="172" spans="1:23" ht="12.75">
      <c r="A172" s="29">
        <v>401</v>
      </c>
      <c r="B172" s="1" t="b">
        <f t="shared" si="21"/>
        <v>1</v>
      </c>
      <c r="C172" s="1">
        <v>401</v>
      </c>
      <c r="D172" s="1" t="s">
        <v>194</v>
      </c>
      <c r="E172" s="1" t="b">
        <f t="shared" si="22"/>
        <v>1</v>
      </c>
      <c r="F172" s="1">
        <v>401</v>
      </c>
      <c r="G172" s="1" t="s">
        <v>194</v>
      </c>
      <c r="H172" s="30">
        <v>958.19</v>
      </c>
      <c r="I172" s="31">
        <f t="shared" si="23"/>
        <v>3305756</v>
      </c>
      <c r="J172" s="30">
        <v>359.02</v>
      </c>
      <c r="K172" s="32">
        <f t="shared" si="24"/>
        <v>619310</v>
      </c>
      <c r="L172" s="3">
        <v>193.8</v>
      </c>
      <c r="M172" s="3">
        <v>1.87</v>
      </c>
      <c r="N172" s="32">
        <f t="shared" si="25"/>
        <v>359693</v>
      </c>
      <c r="O172" s="32">
        <f t="shared" si="26"/>
        <v>1262</v>
      </c>
      <c r="P172" s="3">
        <v>7</v>
      </c>
      <c r="Q172" s="33">
        <f t="shared" si="27"/>
        <v>4725</v>
      </c>
      <c r="R172" s="32">
        <f t="shared" si="28"/>
        <v>4290746</v>
      </c>
      <c r="S172" s="32">
        <v>1023180</v>
      </c>
      <c r="T172" s="32">
        <f t="shared" si="29"/>
        <v>3267566</v>
      </c>
      <c r="U172" s="32">
        <v>6931339</v>
      </c>
      <c r="V172" s="32">
        <f t="shared" si="30"/>
        <v>6931339</v>
      </c>
      <c r="W172" s="4"/>
    </row>
    <row r="173" spans="1:23" ht="12.75">
      <c r="A173" s="29">
        <v>403</v>
      </c>
      <c r="B173" s="1" t="b">
        <f t="shared" si="21"/>
        <v>1</v>
      </c>
      <c r="C173" s="1">
        <v>403</v>
      </c>
      <c r="D173" s="1" t="s">
        <v>195</v>
      </c>
      <c r="E173" s="1" t="b">
        <f t="shared" si="22"/>
        <v>1</v>
      </c>
      <c r="F173" s="1">
        <v>403</v>
      </c>
      <c r="G173" s="1" t="s">
        <v>195</v>
      </c>
      <c r="H173" s="30">
        <v>755.79</v>
      </c>
      <c r="I173" s="31">
        <f t="shared" si="23"/>
        <v>2607476</v>
      </c>
      <c r="J173" s="30">
        <v>45.98</v>
      </c>
      <c r="K173" s="32">
        <f t="shared" si="24"/>
        <v>79316</v>
      </c>
      <c r="L173" s="3">
        <v>131.17</v>
      </c>
      <c r="M173" s="3">
        <v>0</v>
      </c>
      <c r="N173" s="32">
        <f t="shared" si="25"/>
        <v>243452</v>
      </c>
      <c r="O173" s="32">
        <f t="shared" si="26"/>
        <v>0</v>
      </c>
      <c r="P173" s="3">
        <v>8.38</v>
      </c>
      <c r="Q173" s="33">
        <f t="shared" si="27"/>
        <v>5657</v>
      </c>
      <c r="R173" s="32">
        <f t="shared" si="28"/>
        <v>2935901</v>
      </c>
      <c r="S173" s="32">
        <v>1009474</v>
      </c>
      <c r="T173" s="32">
        <f t="shared" si="29"/>
        <v>1926427</v>
      </c>
      <c r="U173" s="32">
        <v>2023518</v>
      </c>
      <c r="V173" s="32">
        <f t="shared" si="30"/>
        <v>2023518</v>
      </c>
      <c r="W173" s="4"/>
    </row>
    <row r="174" spans="1:23" ht="12.75">
      <c r="A174" s="29">
        <v>404</v>
      </c>
      <c r="B174" s="1" t="b">
        <f t="shared" si="21"/>
        <v>1</v>
      </c>
      <c r="C174" s="1">
        <v>404</v>
      </c>
      <c r="D174" s="1" t="s">
        <v>196</v>
      </c>
      <c r="E174" s="1" t="b">
        <f t="shared" si="22"/>
        <v>1</v>
      </c>
      <c r="F174" s="1">
        <v>404</v>
      </c>
      <c r="G174" s="1" t="s">
        <v>196</v>
      </c>
      <c r="H174" s="30">
        <v>757.59</v>
      </c>
      <c r="I174" s="31">
        <f t="shared" si="23"/>
        <v>2613686</v>
      </c>
      <c r="J174" s="30">
        <v>160.72</v>
      </c>
      <c r="K174" s="32">
        <f t="shared" si="24"/>
        <v>277242</v>
      </c>
      <c r="L174" s="3">
        <v>124.67</v>
      </c>
      <c r="M174" s="3">
        <v>5.5</v>
      </c>
      <c r="N174" s="32">
        <f t="shared" si="25"/>
        <v>231388</v>
      </c>
      <c r="O174" s="32">
        <f t="shared" si="26"/>
        <v>3713</v>
      </c>
      <c r="P174" s="3">
        <v>8.54</v>
      </c>
      <c r="Q174" s="33">
        <f t="shared" si="27"/>
        <v>5765</v>
      </c>
      <c r="R174" s="32">
        <f t="shared" si="28"/>
        <v>3131794</v>
      </c>
      <c r="S174" s="32">
        <v>754672</v>
      </c>
      <c r="T174" s="32">
        <f t="shared" si="29"/>
        <v>2377122</v>
      </c>
      <c r="U174" s="32">
        <v>4655230</v>
      </c>
      <c r="V174" s="32">
        <f t="shared" si="30"/>
        <v>4655230</v>
      </c>
      <c r="W174" s="4"/>
    </row>
    <row r="175" spans="1:254" ht="12.75">
      <c r="A175" s="39">
        <v>405</v>
      </c>
      <c r="B175" s="41" t="b">
        <f t="shared" si="21"/>
        <v>1</v>
      </c>
      <c r="C175" s="41">
        <v>405</v>
      </c>
      <c r="D175" s="39" t="s">
        <v>197</v>
      </c>
      <c r="E175" s="39" t="b">
        <f t="shared" si="22"/>
        <v>1</v>
      </c>
      <c r="F175" s="39">
        <v>405</v>
      </c>
      <c r="G175" s="1" t="s">
        <v>197</v>
      </c>
      <c r="H175" s="30">
        <v>607.9</v>
      </c>
      <c r="I175" s="31">
        <f t="shared" si="23"/>
        <v>2097255</v>
      </c>
      <c r="J175" s="30">
        <v>51.59</v>
      </c>
      <c r="K175" s="32">
        <f t="shared" si="24"/>
        <v>88993</v>
      </c>
      <c r="L175" s="3">
        <v>73.88</v>
      </c>
      <c r="M175" s="3">
        <v>0</v>
      </c>
      <c r="N175" s="32">
        <f t="shared" si="25"/>
        <v>137121</v>
      </c>
      <c r="O175" s="32">
        <f t="shared" si="26"/>
        <v>0</v>
      </c>
      <c r="P175" s="3">
        <v>9</v>
      </c>
      <c r="Q175" s="33">
        <f t="shared" si="27"/>
        <v>6075</v>
      </c>
      <c r="R175" s="32">
        <f t="shared" si="28"/>
        <v>2329444</v>
      </c>
      <c r="S175" s="32">
        <v>2332080</v>
      </c>
      <c r="T175" s="32">
        <f t="shared" si="29"/>
        <v>0</v>
      </c>
      <c r="U175" s="32">
        <v>234921</v>
      </c>
      <c r="V175" s="32">
        <f t="shared" si="30"/>
        <v>234921</v>
      </c>
      <c r="W175" s="4"/>
      <c r="AC175" s="39"/>
      <c r="AD175" s="41"/>
      <c r="AE175" s="41"/>
      <c r="AF175" s="39"/>
      <c r="AG175" s="39"/>
      <c r="AH175" s="39"/>
      <c r="AI175" s="39"/>
      <c r="AJ175" s="40"/>
      <c r="AK175" s="39"/>
      <c r="AL175" s="39"/>
      <c r="AM175" s="39"/>
      <c r="AN175" s="39"/>
      <c r="AO175" s="39"/>
      <c r="AP175" s="36"/>
      <c r="AQ175" s="39"/>
      <c r="AR175" s="39"/>
      <c r="AS175" s="41"/>
      <c r="AT175" s="41"/>
      <c r="AU175" s="39"/>
      <c r="AV175" s="39"/>
      <c r="AW175" s="39"/>
      <c r="AX175" s="39"/>
      <c r="AY175" s="40"/>
      <c r="AZ175" s="39"/>
      <c r="BA175" s="39"/>
      <c r="BB175" s="39"/>
      <c r="BC175" s="39"/>
      <c r="BD175" s="39"/>
      <c r="BE175" s="36"/>
      <c r="BF175" s="39"/>
      <c r="BG175" s="39"/>
      <c r="BH175" s="41"/>
      <c r="BI175" s="41"/>
      <c r="BJ175" s="39"/>
      <c r="BK175" s="39"/>
      <c r="BL175" s="39"/>
      <c r="BM175" s="39"/>
      <c r="BN175" s="40"/>
      <c r="BO175" s="39"/>
      <c r="BP175" s="39"/>
      <c r="BQ175" s="39"/>
      <c r="BR175" s="39"/>
      <c r="BS175" s="39"/>
      <c r="BT175" s="36"/>
      <c r="BU175" s="39"/>
      <c r="BV175" s="39"/>
      <c r="BW175" s="41"/>
      <c r="BX175" s="41"/>
      <c r="BY175" s="39"/>
      <c r="BZ175" s="39"/>
      <c r="CA175" s="39"/>
      <c r="CB175" s="39"/>
      <c r="CC175" s="40"/>
      <c r="CD175" s="39"/>
      <c r="CE175" s="39"/>
      <c r="CF175" s="39"/>
      <c r="CG175" s="39"/>
      <c r="CH175" s="39"/>
      <c r="CI175" s="36"/>
      <c r="CJ175" s="39"/>
      <c r="CK175" s="39"/>
      <c r="CL175" s="41"/>
      <c r="CM175" s="41"/>
      <c r="CN175" s="39"/>
      <c r="CO175" s="39"/>
      <c r="CP175" s="39"/>
      <c r="CQ175" s="39"/>
      <c r="CR175" s="40"/>
      <c r="CS175" s="39"/>
      <c r="CT175" s="39"/>
      <c r="CU175" s="39"/>
      <c r="CV175" s="39"/>
      <c r="CW175" s="39"/>
      <c r="CX175" s="36"/>
      <c r="CY175" s="39"/>
      <c r="CZ175" s="39"/>
      <c r="DA175" s="41"/>
      <c r="DB175" s="41"/>
      <c r="DC175" s="39"/>
      <c r="DD175" s="39"/>
      <c r="DE175" s="39"/>
      <c r="DF175" s="39"/>
      <c r="DG175" s="40"/>
      <c r="DH175" s="39"/>
      <c r="DI175" s="39"/>
      <c r="DJ175" s="39"/>
      <c r="DK175" s="39"/>
      <c r="DL175" s="39"/>
      <c r="DM175" s="36"/>
      <c r="DN175" s="39"/>
      <c r="DO175" s="39"/>
      <c r="DP175" s="41"/>
      <c r="DQ175" s="41"/>
      <c r="DR175" s="39"/>
      <c r="DS175" s="39"/>
      <c r="DT175" s="39"/>
      <c r="DU175" s="39"/>
      <c r="DV175" s="40"/>
      <c r="DW175" s="39"/>
      <c r="DX175" s="39"/>
      <c r="DY175" s="39"/>
      <c r="DZ175" s="39"/>
      <c r="EA175" s="39"/>
      <c r="EB175" s="36"/>
      <c r="EC175" s="39"/>
      <c r="ED175" s="39"/>
      <c r="EE175" s="41"/>
      <c r="EF175" s="41"/>
      <c r="EG175" s="39"/>
      <c r="EH175" s="39"/>
      <c r="EI175" s="39"/>
      <c r="EJ175" s="39"/>
      <c r="EK175" s="40"/>
      <c r="EL175" s="39"/>
      <c r="EM175" s="39"/>
      <c r="EN175" s="39"/>
      <c r="EO175" s="39"/>
      <c r="EP175" s="39"/>
      <c r="EQ175" s="36"/>
      <c r="ER175" s="39"/>
      <c r="ES175" s="39"/>
      <c r="ET175" s="41"/>
      <c r="EU175" s="41"/>
      <c r="EV175" s="39"/>
      <c r="EW175" s="39"/>
      <c r="EX175" s="39"/>
      <c r="EY175" s="39"/>
      <c r="EZ175" s="40"/>
      <c r="FA175" s="39"/>
      <c r="FB175" s="39"/>
      <c r="FC175" s="39"/>
      <c r="FD175" s="39"/>
      <c r="FE175" s="39"/>
      <c r="FF175" s="36"/>
      <c r="FG175" s="39"/>
      <c r="FH175" s="39"/>
      <c r="FI175" s="41"/>
      <c r="FJ175" s="41"/>
      <c r="FK175" s="39"/>
      <c r="FL175" s="39"/>
      <c r="FM175" s="39"/>
      <c r="FN175" s="39"/>
      <c r="FO175" s="40"/>
      <c r="FP175" s="39"/>
      <c r="FQ175" s="39"/>
      <c r="FR175" s="39"/>
      <c r="FS175" s="39"/>
      <c r="FT175" s="39"/>
      <c r="FU175" s="36"/>
      <c r="FV175" s="39"/>
      <c r="FW175" s="39"/>
      <c r="FX175" s="41"/>
      <c r="FY175" s="41"/>
      <c r="FZ175" s="39"/>
      <c r="GA175" s="39"/>
      <c r="GB175" s="39"/>
      <c r="GC175" s="39"/>
      <c r="GD175" s="40"/>
      <c r="GE175" s="39"/>
      <c r="GF175" s="39"/>
      <c r="GG175" s="39"/>
      <c r="GH175" s="39"/>
      <c r="GI175" s="39"/>
      <c r="GJ175" s="36"/>
      <c r="GK175" s="39"/>
      <c r="GL175" s="39"/>
      <c r="GM175" s="41"/>
      <c r="GN175" s="41"/>
      <c r="GO175" s="39"/>
      <c r="GP175" s="39"/>
      <c r="GQ175" s="39"/>
      <c r="GR175" s="39"/>
      <c r="GS175" s="40"/>
      <c r="GT175" s="39"/>
      <c r="GU175" s="39"/>
      <c r="GV175" s="39"/>
      <c r="GW175" s="39"/>
      <c r="GX175" s="39"/>
      <c r="GY175" s="36"/>
      <c r="GZ175" s="39"/>
      <c r="HA175" s="39"/>
      <c r="HB175" s="41"/>
      <c r="HC175" s="41"/>
      <c r="HD175" s="39"/>
      <c r="HE175" s="39"/>
      <c r="HF175" s="39"/>
      <c r="HG175" s="39"/>
      <c r="HH175" s="40"/>
      <c r="HI175" s="39"/>
      <c r="HJ175" s="39"/>
      <c r="HK175" s="39"/>
      <c r="HL175" s="39"/>
      <c r="HM175" s="39"/>
      <c r="HN175" s="36"/>
      <c r="HO175" s="39"/>
      <c r="HP175" s="39"/>
      <c r="HQ175" s="41"/>
      <c r="HR175" s="41"/>
      <c r="HS175" s="39"/>
      <c r="HT175" s="39"/>
      <c r="HU175" s="39"/>
      <c r="HV175" s="39"/>
      <c r="HW175" s="40"/>
      <c r="HX175" s="39"/>
      <c r="HY175" s="39"/>
      <c r="HZ175" s="39"/>
      <c r="IA175" s="39"/>
      <c r="IB175" s="39"/>
      <c r="IC175" s="36"/>
      <c r="ID175" s="39"/>
      <c r="IE175" s="39"/>
      <c r="IF175" s="41"/>
      <c r="IG175" s="41"/>
      <c r="IH175" s="39"/>
      <c r="II175" s="39"/>
      <c r="IJ175" s="39"/>
      <c r="IK175" s="39"/>
      <c r="IL175" s="40"/>
      <c r="IM175" s="39"/>
      <c r="IN175" s="39"/>
      <c r="IO175" s="39"/>
      <c r="IP175" s="39"/>
      <c r="IQ175" s="39"/>
      <c r="IR175" s="36"/>
      <c r="IS175" s="39"/>
      <c r="IT175" s="39"/>
    </row>
    <row r="176" spans="1:23" ht="12.75">
      <c r="A176" s="29">
        <v>407</v>
      </c>
      <c r="B176" s="1" t="b">
        <f t="shared" si="21"/>
        <v>1</v>
      </c>
      <c r="C176" s="1">
        <v>407</v>
      </c>
      <c r="D176" s="1" t="s">
        <v>198</v>
      </c>
      <c r="E176" s="1" t="b">
        <f t="shared" si="22"/>
        <v>1</v>
      </c>
      <c r="F176" s="1">
        <v>407</v>
      </c>
      <c r="G176" s="1" t="s">
        <v>198</v>
      </c>
      <c r="H176" s="30">
        <v>346.19</v>
      </c>
      <c r="I176" s="31">
        <f t="shared" si="23"/>
        <v>1194356</v>
      </c>
      <c r="J176" s="30">
        <v>142.91</v>
      </c>
      <c r="K176" s="32">
        <f t="shared" si="24"/>
        <v>246520</v>
      </c>
      <c r="L176" s="3">
        <v>45.1</v>
      </c>
      <c r="M176" s="3">
        <v>1</v>
      </c>
      <c r="N176" s="32">
        <f t="shared" si="25"/>
        <v>83706</v>
      </c>
      <c r="O176" s="32">
        <f t="shared" si="26"/>
        <v>675</v>
      </c>
      <c r="P176" s="3">
        <v>2</v>
      </c>
      <c r="Q176" s="33">
        <f t="shared" si="27"/>
        <v>1350</v>
      </c>
      <c r="R176" s="32">
        <f t="shared" si="28"/>
        <v>1526607</v>
      </c>
      <c r="S176" s="32">
        <v>246575</v>
      </c>
      <c r="T176" s="32">
        <f t="shared" si="29"/>
        <v>1280032</v>
      </c>
      <c r="U176" s="32">
        <v>2666064</v>
      </c>
      <c r="V176" s="32">
        <f t="shared" si="30"/>
        <v>2666064</v>
      </c>
      <c r="W176" s="4"/>
    </row>
    <row r="177" spans="1:23" ht="12.75">
      <c r="A177" s="29">
        <v>411</v>
      </c>
      <c r="B177" s="1" t="b">
        <f t="shared" si="21"/>
        <v>1</v>
      </c>
      <c r="C177" s="1">
        <v>411</v>
      </c>
      <c r="D177" s="1" t="s">
        <v>199</v>
      </c>
      <c r="E177" s="1" t="b">
        <f t="shared" si="22"/>
        <v>1</v>
      </c>
      <c r="F177" s="1">
        <v>411</v>
      </c>
      <c r="G177" s="1" t="s">
        <v>199</v>
      </c>
      <c r="H177" s="30">
        <v>703.42</v>
      </c>
      <c r="I177" s="31">
        <f t="shared" si="23"/>
        <v>2426799</v>
      </c>
      <c r="J177" s="30">
        <v>75.55</v>
      </c>
      <c r="K177" s="32">
        <f t="shared" si="24"/>
        <v>130324</v>
      </c>
      <c r="L177" s="3">
        <v>119.7</v>
      </c>
      <c r="M177" s="3">
        <v>1</v>
      </c>
      <c r="N177" s="32">
        <f t="shared" si="25"/>
        <v>222163</v>
      </c>
      <c r="O177" s="32">
        <f t="shared" si="26"/>
        <v>675</v>
      </c>
      <c r="P177" s="3">
        <v>2</v>
      </c>
      <c r="Q177" s="33">
        <f t="shared" si="27"/>
        <v>1350</v>
      </c>
      <c r="R177" s="32">
        <f t="shared" si="28"/>
        <v>2781311</v>
      </c>
      <c r="S177" s="32">
        <v>1177917</v>
      </c>
      <c r="T177" s="32">
        <f t="shared" si="29"/>
        <v>1603394</v>
      </c>
      <c r="U177" s="32">
        <v>2373409</v>
      </c>
      <c r="V177" s="32">
        <f t="shared" si="30"/>
        <v>2373409</v>
      </c>
      <c r="W177" s="4"/>
    </row>
    <row r="178" spans="1:23" ht="12.75">
      <c r="A178" s="29">
        <v>413</v>
      </c>
      <c r="B178" s="1" t="b">
        <f t="shared" si="21"/>
        <v>1</v>
      </c>
      <c r="C178" s="1">
        <v>413</v>
      </c>
      <c r="D178" s="1" t="s">
        <v>200</v>
      </c>
      <c r="E178" s="1" t="b">
        <f t="shared" si="22"/>
        <v>1</v>
      </c>
      <c r="F178" s="1">
        <v>413</v>
      </c>
      <c r="G178" s="1" t="s">
        <v>200</v>
      </c>
      <c r="H178" s="30">
        <v>686.2</v>
      </c>
      <c r="I178" s="31">
        <f t="shared" si="23"/>
        <v>2367390</v>
      </c>
      <c r="J178" s="30">
        <v>80.25</v>
      </c>
      <c r="K178" s="32">
        <f t="shared" si="24"/>
        <v>138431</v>
      </c>
      <c r="L178" s="3">
        <v>101.01</v>
      </c>
      <c r="M178" s="3">
        <v>1</v>
      </c>
      <c r="N178" s="32">
        <f t="shared" si="25"/>
        <v>187475</v>
      </c>
      <c r="O178" s="32">
        <f t="shared" si="26"/>
        <v>675</v>
      </c>
      <c r="P178" s="3">
        <v>6.21</v>
      </c>
      <c r="Q178" s="33">
        <f t="shared" si="27"/>
        <v>4192</v>
      </c>
      <c r="R178" s="32">
        <f t="shared" si="28"/>
        <v>2698163</v>
      </c>
      <c r="S178" s="32">
        <v>1317731</v>
      </c>
      <c r="T178" s="32">
        <f t="shared" si="29"/>
        <v>1380432</v>
      </c>
      <c r="U178" s="32">
        <v>1167725</v>
      </c>
      <c r="V178" s="32">
        <f t="shared" si="30"/>
        <v>1167725</v>
      </c>
      <c r="W178" s="4"/>
    </row>
    <row r="179" spans="1:23" ht="12.75">
      <c r="A179" s="29">
        <v>414</v>
      </c>
      <c r="B179" s="1" t="b">
        <f t="shared" si="21"/>
        <v>1</v>
      </c>
      <c r="C179" s="1">
        <v>414</v>
      </c>
      <c r="D179" s="1" t="s">
        <v>201</v>
      </c>
      <c r="E179" s="1" t="b">
        <f t="shared" si="22"/>
        <v>1</v>
      </c>
      <c r="F179" s="1">
        <v>414</v>
      </c>
      <c r="G179" s="1" t="s">
        <v>201</v>
      </c>
      <c r="H179" s="30">
        <v>0</v>
      </c>
      <c r="I179" s="31">
        <f t="shared" si="23"/>
        <v>0</v>
      </c>
      <c r="J179" s="30">
        <v>0</v>
      </c>
      <c r="K179" s="32">
        <f t="shared" si="24"/>
        <v>0</v>
      </c>
      <c r="L179" s="3">
        <v>0</v>
      </c>
      <c r="M179" s="3">
        <v>0</v>
      </c>
      <c r="N179" s="32">
        <f t="shared" si="25"/>
        <v>0</v>
      </c>
      <c r="O179" s="32">
        <f t="shared" si="26"/>
        <v>0</v>
      </c>
      <c r="P179" s="3">
        <v>0</v>
      </c>
      <c r="Q179" s="33">
        <f t="shared" si="27"/>
        <v>0</v>
      </c>
      <c r="R179" s="32">
        <f t="shared" si="28"/>
        <v>0</v>
      </c>
      <c r="S179" s="32">
        <v>6794</v>
      </c>
      <c r="T179" s="32">
        <f t="shared" si="29"/>
        <v>0</v>
      </c>
      <c r="U179" s="32">
        <v>0</v>
      </c>
      <c r="V179" s="32">
        <f t="shared" si="30"/>
        <v>0</v>
      </c>
      <c r="W179" s="4"/>
    </row>
    <row r="180" spans="1:23" ht="12.75">
      <c r="A180" s="29">
        <v>415</v>
      </c>
      <c r="B180" s="1" t="b">
        <f t="shared" si="21"/>
        <v>1</v>
      </c>
      <c r="C180" s="1">
        <v>415</v>
      </c>
      <c r="D180" s="1" t="s">
        <v>202</v>
      </c>
      <c r="E180" s="1" t="b">
        <f t="shared" si="22"/>
        <v>1</v>
      </c>
      <c r="F180" s="1">
        <v>415</v>
      </c>
      <c r="G180" s="1" t="s">
        <v>202</v>
      </c>
      <c r="H180" s="30">
        <v>51.91</v>
      </c>
      <c r="I180" s="31">
        <f t="shared" si="23"/>
        <v>179090</v>
      </c>
      <c r="J180" s="30">
        <v>6.41</v>
      </c>
      <c r="K180" s="32">
        <f t="shared" si="24"/>
        <v>11057</v>
      </c>
      <c r="L180" s="3">
        <v>2</v>
      </c>
      <c r="M180" s="3">
        <v>0</v>
      </c>
      <c r="N180" s="32">
        <f t="shared" si="25"/>
        <v>3712</v>
      </c>
      <c r="O180" s="32">
        <f t="shared" si="26"/>
        <v>0</v>
      </c>
      <c r="P180" s="3">
        <v>1</v>
      </c>
      <c r="Q180" s="33">
        <f t="shared" si="27"/>
        <v>675</v>
      </c>
      <c r="R180" s="32">
        <f t="shared" si="28"/>
        <v>194534</v>
      </c>
      <c r="S180" s="32">
        <v>73397</v>
      </c>
      <c r="T180" s="32">
        <f t="shared" si="29"/>
        <v>121137</v>
      </c>
      <c r="U180" s="32">
        <v>249633</v>
      </c>
      <c r="V180" s="32">
        <f t="shared" si="30"/>
        <v>249633</v>
      </c>
      <c r="W180" s="4"/>
    </row>
    <row r="181" spans="1:23" ht="12.75">
      <c r="A181" s="29">
        <v>419</v>
      </c>
      <c r="B181" s="1" t="b">
        <f t="shared" si="21"/>
        <v>1</v>
      </c>
      <c r="C181" s="1">
        <v>419</v>
      </c>
      <c r="D181" s="1" t="s">
        <v>203</v>
      </c>
      <c r="E181" s="1" t="b">
        <f t="shared" si="22"/>
        <v>1</v>
      </c>
      <c r="F181" s="1">
        <v>419</v>
      </c>
      <c r="G181" s="1" t="s">
        <v>203</v>
      </c>
      <c r="H181" s="30">
        <v>580.45</v>
      </c>
      <c r="I181" s="31">
        <f t="shared" si="23"/>
        <v>2002553</v>
      </c>
      <c r="J181" s="30">
        <v>255.84</v>
      </c>
      <c r="K181" s="32">
        <f t="shared" si="24"/>
        <v>441324</v>
      </c>
      <c r="L181" s="3">
        <v>122.57</v>
      </c>
      <c r="M181" s="3">
        <v>1</v>
      </c>
      <c r="N181" s="32">
        <f t="shared" si="25"/>
        <v>227490</v>
      </c>
      <c r="O181" s="32">
        <f t="shared" si="26"/>
        <v>675</v>
      </c>
      <c r="P181" s="3">
        <v>6.92</v>
      </c>
      <c r="Q181" s="33">
        <f t="shared" si="27"/>
        <v>4671</v>
      </c>
      <c r="R181" s="32">
        <f t="shared" si="28"/>
        <v>2676713</v>
      </c>
      <c r="S181" s="32">
        <v>1753845</v>
      </c>
      <c r="T181" s="32">
        <f t="shared" si="29"/>
        <v>922868</v>
      </c>
      <c r="U181" s="32">
        <v>1942033</v>
      </c>
      <c r="V181" s="32">
        <f t="shared" si="30"/>
        <v>1942033</v>
      </c>
      <c r="W181" s="4"/>
    </row>
    <row r="182" spans="1:23" ht="12.75">
      <c r="A182" s="29">
        <v>425</v>
      </c>
      <c r="B182" s="1" t="b">
        <f t="shared" si="21"/>
        <v>1</v>
      </c>
      <c r="C182" s="1">
        <v>425</v>
      </c>
      <c r="D182" s="1" t="s">
        <v>204</v>
      </c>
      <c r="E182" s="1" t="b">
        <f t="shared" si="22"/>
        <v>1</v>
      </c>
      <c r="F182" s="1">
        <v>425</v>
      </c>
      <c r="G182" s="1" t="s">
        <v>204</v>
      </c>
      <c r="H182" s="30">
        <v>2142.44</v>
      </c>
      <c r="I182" s="31">
        <f t="shared" si="23"/>
        <v>7391418</v>
      </c>
      <c r="J182" s="30">
        <v>146.09</v>
      </c>
      <c r="K182" s="32">
        <f t="shared" si="24"/>
        <v>252005</v>
      </c>
      <c r="L182" s="3">
        <v>315.05</v>
      </c>
      <c r="M182" s="3">
        <v>29</v>
      </c>
      <c r="N182" s="32">
        <f t="shared" si="25"/>
        <v>584733</v>
      </c>
      <c r="O182" s="32">
        <f t="shared" si="26"/>
        <v>19575</v>
      </c>
      <c r="P182" s="3">
        <v>9.61</v>
      </c>
      <c r="Q182" s="33">
        <f t="shared" si="27"/>
        <v>6487</v>
      </c>
      <c r="R182" s="32">
        <f t="shared" si="28"/>
        <v>8254218</v>
      </c>
      <c r="S182" s="32">
        <v>3345192</v>
      </c>
      <c r="T182" s="32">
        <f t="shared" si="29"/>
        <v>4909026</v>
      </c>
      <c r="U182" s="32">
        <v>3589850</v>
      </c>
      <c r="V182" s="32">
        <f t="shared" si="30"/>
        <v>3589850</v>
      </c>
      <c r="W182" s="4"/>
    </row>
    <row r="183" spans="1:23" ht="12.75">
      <c r="A183" s="29">
        <v>427</v>
      </c>
      <c r="B183" s="1" t="b">
        <f t="shared" si="21"/>
        <v>1</v>
      </c>
      <c r="C183" s="1">
        <v>427</v>
      </c>
      <c r="D183" s="1" t="s">
        <v>205</v>
      </c>
      <c r="E183" s="1" t="b">
        <f t="shared" si="22"/>
        <v>1</v>
      </c>
      <c r="F183" s="1">
        <v>427</v>
      </c>
      <c r="G183" s="1" t="s">
        <v>205</v>
      </c>
      <c r="H183" s="30">
        <v>1114.69</v>
      </c>
      <c r="I183" s="31">
        <f t="shared" si="23"/>
        <v>3845681</v>
      </c>
      <c r="J183" s="30">
        <v>243.1</v>
      </c>
      <c r="K183" s="32">
        <f t="shared" si="24"/>
        <v>419348</v>
      </c>
      <c r="L183" s="3">
        <v>177.44</v>
      </c>
      <c r="M183" s="3">
        <v>10.09</v>
      </c>
      <c r="N183" s="32">
        <f t="shared" si="25"/>
        <v>329329</v>
      </c>
      <c r="O183" s="32">
        <f t="shared" si="26"/>
        <v>6811</v>
      </c>
      <c r="P183" s="3">
        <v>7.67</v>
      </c>
      <c r="Q183" s="33">
        <f t="shared" si="27"/>
        <v>5177</v>
      </c>
      <c r="R183" s="32">
        <f t="shared" si="28"/>
        <v>4606346</v>
      </c>
      <c r="S183" s="32">
        <v>1442997</v>
      </c>
      <c r="T183" s="32">
        <f t="shared" si="29"/>
        <v>3163349</v>
      </c>
      <c r="U183" s="32">
        <v>5526393</v>
      </c>
      <c r="V183" s="32">
        <f t="shared" si="30"/>
        <v>5526393</v>
      </c>
      <c r="W183" s="4"/>
    </row>
    <row r="184" spans="1:23" ht="12.75">
      <c r="A184" s="29">
        <v>429</v>
      </c>
      <c r="B184" s="1" t="b">
        <f t="shared" si="21"/>
        <v>1</v>
      </c>
      <c r="C184" s="1">
        <v>429</v>
      </c>
      <c r="D184" s="1" t="s">
        <v>206</v>
      </c>
      <c r="E184" s="1" t="b">
        <f t="shared" si="22"/>
        <v>1</v>
      </c>
      <c r="F184" s="1">
        <v>429</v>
      </c>
      <c r="G184" s="1" t="s">
        <v>206</v>
      </c>
      <c r="H184" s="30">
        <v>757.3</v>
      </c>
      <c r="I184" s="31">
        <f t="shared" si="23"/>
        <v>2612685</v>
      </c>
      <c r="J184" s="30">
        <v>173.91</v>
      </c>
      <c r="K184" s="32">
        <f t="shared" si="24"/>
        <v>299995</v>
      </c>
      <c r="L184" s="3">
        <v>122.61</v>
      </c>
      <c r="M184" s="3">
        <v>10.87</v>
      </c>
      <c r="N184" s="32">
        <f t="shared" si="25"/>
        <v>227564</v>
      </c>
      <c r="O184" s="32">
        <f t="shared" si="26"/>
        <v>7337</v>
      </c>
      <c r="P184" s="3">
        <v>7.46</v>
      </c>
      <c r="Q184" s="33">
        <f t="shared" si="27"/>
        <v>5036</v>
      </c>
      <c r="R184" s="32">
        <f t="shared" si="28"/>
        <v>3152617</v>
      </c>
      <c r="S184" s="32">
        <v>772780</v>
      </c>
      <c r="T184" s="32">
        <f t="shared" si="29"/>
        <v>2379837</v>
      </c>
      <c r="U184" s="32">
        <v>3398379</v>
      </c>
      <c r="V184" s="32">
        <f t="shared" si="30"/>
        <v>3398379</v>
      </c>
      <c r="W184" s="4"/>
    </row>
    <row r="185" spans="1:23" ht="12.75">
      <c r="A185" s="29">
        <v>431</v>
      </c>
      <c r="B185" s="1" t="b">
        <f t="shared" si="21"/>
        <v>1</v>
      </c>
      <c r="C185" s="1">
        <v>431</v>
      </c>
      <c r="D185" s="1" t="s">
        <v>207</v>
      </c>
      <c r="E185" s="1" t="b">
        <f t="shared" si="22"/>
        <v>1</v>
      </c>
      <c r="F185" s="1">
        <v>431</v>
      </c>
      <c r="G185" s="1" t="s">
        <v>207</v>
      </c>
      <c r="H185" s="30">
        <v>927.46</v>
      </c>
      <c r="I185" s="31">
        <f t="shared" si="23"/>
        <v>3199737</v>
      </c>
      <c r="J185" s="30">
        <v>181.64</v>
      </c>
      <c r="K185" s="32">
        <f t="shared" si="24"/>
        <v>313329</v>
      </c>
      <c r="L185" s="3">
        <v>159.84</v>
      </c>
      <c r="M185" s="3">
        <v>4.92</v>
      </c>
      <c r="N185" s="32">
        <f t="shared" si="25"/>
        <v>296663</v>
      </c>
      <c r="O185" s="32">
        <f t="shared" si="26"/>
        <v>3321</v>
      </c>
      <c r="P185" s="3">
        <v>7</v>
      </c>
      <c r="Q185" s="33">
        <f t="shared" si="27"/>
        <v>4725</v>
      </c>
      <c r="R185" s="32">
        <f t="shared" si="28"/>
        <v>3817775</v>
      </c>
      <c r="S185" s="32">
        <v>1795301</v>
      </c>
      <c r="T185" s="32">
        <f t="shared" si="29"/>
        <v>2022474</v>
      </c>
      <c r="U185" s="32">
        <v>2423494</v>
      </c>
      <c r="V185" s="32">
        <f t="shared" si="30"/>
        <v>2423494</v>
      </c>
      <c r="W185" s="4"/>
    </row>
    <row r="186" spans="1:23" ht="12.75">
      <c r="A186" s="29">
        <v>435</v>
      </c>
      <c r="B186" s="1" t="b">
        <f t="shared" si="21"/>
        <v>1</v>
      </c>
      <c r="C186" s="1">
        <v>435</v>
      </c>
      <c r="D186" s="1" t="s">
        <v>208</v>
      </c>
      <c r="E186" s="1" t="b">
        <f t="shared" si="22"/>
        <v>1</v>
      </c>
      <c r="F186" s="1">
        <v>435</v>
      </c>
      <c r="G186" s="1" t="s">
        <v>208</v>
      </c>
      <c r="H186" s="30">
        <v>108.91</v>
      </c>
      <c r="I186" s="31">
        <f t="shared" si="23"/>
        <v>375740</v>
      </c>
      <c r="J186" s="30">
        <v>24.34</v>
      </c>
      <c r="K186" s="32">
        <f t="shared" si="24"/>
        <v>41987</v>
      </c>
      <c r="L186" s="3">
        <v>21.48</v>
      </c>
      <c r="M186" s="3">
        <v>1</v>
      </c>
      <c r="N186" s="32">
        <f t="shared" si="25"/>
        <v>39867</v>
      </c>
      <c r="O186" s="32">
        <f t="shared" si="26"/>
        <v>675</v>
      </c>
      <c r="P186" s="3">
        <v>1</v>
      </c>
      <c r="Q186" s="33">
        <f t="shared" si="27"/>
        <v>675</v>
      </c>
      <c r="R186" s="32">
        <f t="shared" si="28"/>
        <v>458944</v>
      </c>
      <c r="S186" s="32">
        <v>213851</v>
      </c>
      <c r="T186" s="32">
        <f t="shared" si="29"/>
        <v>245093</v>
      </c>
      <c r="U186" s="32">
        <v>389186</v>
      </c>
      <c r="V186" s="32">
        <f t="shared" si="30"/>
        <v>389186</v>
      </c>
      <c r="W186" s="4"/>
    </row>
    <row r="187" spans="1:23" ht="12.75">
      <c r="A187" s="29">
        <v>436</v>
      </c>
      <c r="B187" s="1" t="b">
        <f t="shared" si="21"/>
        <v>1</v>
      </c>
      <c r="C187" s="1">
        <v>436</v>
      </c>
      <c r="D187" s="1" t="s">
        <v>209</v>
      </c>
      <c r="E187" s="1" t="b">
        <f t="shared" si="22"/>
        <v>1</v>
      </c>
      <c r="F187" s="1">
        <v>436</v>
      </c>
      <c r="G187" s="1" t="s">
        <v>209</v>
      </c>
      <c r="H187" s="30">
        <v>0</v>
      </c>
      <c r="I187" s="31">
        <f t="shared" si="23"/>
        <v>0</v>
      </c>
      <c r="J187" s="30">
        <v>0</v>
      </c>
      <c r="K187" s="32">
        <f t="shared" si="24"/>
        <v>0</v>
      </c>
      <c r="L187" s="3">
        <v>0</v>
      </c>
      <c r="M187" s="3">
        <v>0</v>
      </c>
      <c r="N187" s="32">
        <f t="shared" si="25"/>
        <v>0</v>
      </c>
      <c r="O187" s="32">
        <f t="shared" si="26"/>
        <v>0</v>
      </c>
      <c r="P187" s="3">
        <v>0</v>
      </c>
      <c r="Q187" s="33">
        <f t="shared" si="27"/>
        <v>0</v>
      </c>
      <c r="R187" s="32">
        <f t="shared" si="28"/>
        <v>0</v>
      </c>
      <c r="S187" s="32">
        <v>6786</v>
      </c>
      <c r="T187" s="32">
        <f t="shared" si="29"/>
        <v>0</v>
      </c>
      <c r="U187" s="32">
        <v>1182</v>
      </c>
      <c r="V187" s="32">
        <f t="shared" si="30"/>
        <v>1182</v>
      </c>
      <c r="W187" s="4"/>
    </row>
    <row r="188" spans="1:23" ht="12.75">
      <c r="A188" s="29">
        <v>437</v>
      </c>
      <c r="B188" s="1" t="b">
        <f t="shared" si="21"/>
        <v>1</v>
      </c>
      <c r="C188" s="1">
        <v>437</v>
      </c>
      <c r="D188" s="1" t="s">
        <v>210</v>
      </c>
      <c r="E188" s="1" t="b">
        <f t="shared" si="22"/>
        <v>1</v>
      </c>
      <c r="F188" s="1">
        <v>437</v>
      </c>
      <c r="G188" s="1" t="s">
        <v>210</v>
      </c>
      <c r="H188" s="30">
        <v>103.71</v>
      </c>
      <c r="I188" s="31">
        <f t="shared" si="23"/>
        <v>357800</v>
      </c>
      <c r="J188" s="30">
        <v>32.58</v>
      </c>
      <c r="K188" s="32">
        <f t="shared" si="24"/>
        <v>56201</v>
      </c>
      <c r="L188" s="3">
        <v>10.67</v>
      </c>
      <c r="M188" s="3">
        <v>0</v>
      </c>
      <c r="N188" s="32">
        <f t="shared" si="25"/>
        <v>19804</v>
      </c>
      <c r="O188" s="32">
        <f t="shared" si="26"/>
        <v>0</v>
      </c>
      <c r="P188" s="3">
        <v>0</v>
      </c>
      <c r="Q188" s="33">
        <f t="shared" si="27"/>
        <v>0</v>
      </c>
      <c r="R188" s="32">
        <f t="shared" si="28"/>
        <v>433805</v>
      </c>
      <c r="S188" s="32">
        <v>636641</v>
      </c>
      <c r="T188" s="32">
        <f t="shared" si="29"/>
        <v>0</v>
      </c>
      <c r="U188" s="32">
        <v>35370</v>
      </c>
      <c r="V188" s="32">
        <f t="shared" si="30"/>
        <v>35370</v>
      </c>
      <c r="W188" s="4"/>
    </row>
    <row r="189" spans="1:23" ht="12.75">
      <c r="A189" s="29">
        <v>439</v>
      </c>
      <c r="B189" s="1" t="b">
        <f t="shared" si="21"/>
        <v>1</v>
      </c>
      <c r="C189" s="1">
        <v>439</v>
      </c>
      <c r="D189" s="1" t="s">
        <v>211</v>
      </c>
      <c r="E189" s="1" t="b">
        <f t="shared" si="22"/>
        <v>1</v>
      </c>
      <c r="F189" s="1">
        <v>439</v>
      </c>
      <c r="G189" s="1" t="s">
        <v>211</v>
      </c>
      <c r="H189" s="30">
        <v>589.19</v>
      </c>
      <c r="I189" s="31">
        <f t="shared" si="23"/>
        <v>2032706</v>
      </c>
      <c r="J189" s="30">
        <v>203.65</v>
      </c>
      <c r="K189" s="32">
        <f t="shared" si="24"/>
        <v>351296</v>
      </c>
      <c r="L189" s="3">
        <v>130.24</v>
      </c>
      <c r="M189" s="3">
        <v>3</v>
      </c>
      <c r="N189" s="32">
        <f t="shared" si="25"/>
        <v>241725</v>
      </c>
      <c r="O189" s="32">
        <f t="shared" si="26"/>
        <v>2025</v>
      </c>
      <c r="P189" s="3">
        <v>7.7</v>
      </c>
      <c r="Q189" s="33">
        <f t="shared" si="27"/>
        <v>5198</v>
      </c>
      <c r="R189" s="32">
        <f t="shared" si="28"/>
        <v>2632950</v>
      </c>
      <c r="S189" s="32">
        <v>616174</v>
      </c>
      <c r="T189" s="32">
        <f t="shared" si="29"/>
        <v>2016776</v>
      </c>
      <c r="U189" s="32">
        <v>4202053</v>
      </c>
      <c r="V189" s="32">
        <f t="shared" si="30"/>
        <v>4202053</v>
      </c>
      <c r="W189" s="4"/>
    </row>
    <row r="190" spans="1:23" ht="12.75">
      <c r="A190" s="29">
        <v>441</v>
      </c>
      <c r="B190" s="1" t="b">
        <f t="shared" si="21"/>
        <v>1</v>
      </c>
      <c r="C190" s="1">
        <v>441</v>
      </c>
      <c r="D190" s="1" t="s">
        <v>212</v>
      </c>
      <c r="E190" s="1" t="b">
        <f t="shared" si="22"/>
        <v>1</v>
      </c>
      <c r="F190" s="1">
        <v>441</v>
      </c>
      <c r="G190" s="1" t="s">
        <v>212</v>
      </c>
      <c r="H190" s="30">
        <v>332.72</v>
      </c>
      <c r="I190" s="31">
        <f t="shared" si="23"/>
        <v>1147884</v>
      </c>
      <c r="J190" s="30">
        <v>23.83</v>
      </c>
      <c r="K190" s="32">
        <f t="shared" si="24"/>
        <v>41107</v>
      </c>
      <c r="L190" s="3">
        <v>45.74</v>
      </c>
      <c r="M190" s="3">
        <v>0</v>
      </c>
      <c r="N190" s="32">
        <f t="shared" si="25"/>
        <v>84893</v>
      </c>
      <c r="O190" s="32">
        <f t="shared" si="26"/>
        <v>0</v>
      </c>
      <c r="P190" s="3">
        <v>0</v>
      </c>
      <c r="Q190" s="33">
        <f t="shared" si="27"/>
        <v>0</v>
      </c>
      <c r="R190" s="32">
        <f t="shared" si="28"/>
        <v>1273884</v>
      </c>
      <c r="S190" s="32">
        <v>646511</v>
      </c>
      <c r="T190" s="32">
        <f t="shared" si="29"/>
        <v>627373</v>
      </c>
      <c r="U190" s="32">
        <v>794931</v>
      </c>
      <c r="V190" s="32">
        <f t="shared" si="30"/>
        <v>794931</v>
      </c>
      <c r="W190" s="4"/>
    </row>
    <row r="191" spans="1:23" ht="12.75">
      <c r="A191" s="29">
        <v>443</v>
      </c>
      <c r="B191" s="1" t="b">
        <f t="shared" si="21"/>
        <v>1</v>
      </c>
      <c r="C191" s="1">
        <v>443</v>
      </c>
      <c r="D191" s="1" t="s">
        <v>213</v>
      </c>
      <c r="E191" s="1" t="b">
        <f t="shared" si="22"/>
        <v>1</v>
      </c>
      <c r="F191" s="1">
        <v>443</v>
      </c>
      <c r="G191" s="1" t="s">
        <v>213</v>
      </c>
      <c r="H191" s="30">
        <v>1278.96</v>
      </c>
      <c r="I191" s="31">
        <f t="shared" si="23"/>
        <v>4412412</v>
      </c>
      <c r="J191" s="30">
        <v>134.78</v>
      </c>
      <c r="K191" s="32">
        <f t="shared" si="24"/>
        <v>232496</v>
      </c>
      <c r="L191" s="3">
        <v>235.43</v>
      </c>
      <c r="M191" s="3">
        <v>5</v>
      </c>
      <c r="N191" s="32">
        <f t="shared" si="25"/>
        <v>436958</v>
      </c>
      <c r="O191" s="32">
        <f t="shared" si="26"/>
        <v>3375</v>
      </c>
      <c r="P191" s="3">
        <v>6.66</v>
      </c>
      <c r="Q191" s="33">
        <f t="shared" si="27"/>
        <v>4496</v>
      </c>
      <c r="R191" s="32">
        <f t="shared" si="28"/>
        <v>5089737</v>
      </c>
      <c r="S191" s="32">
        <v>2180041</v>
      </c>
      <c r="T191" s="32">
        <f t="shared" si="29"/>
        <v>2909696</v>
      </c>
      <c r="U191" s="32">
        <v>2141546</v>
      </c>
      <c r="V191" s="32">
        <f t="shared" si="30"/>
        <v>2141546</v>
      </c>
      <c r="W191" s="4"/>
    </row>
    <row r="192" spans="1:23" ht="12.75">
      <c r="A192" s="29">
        <v>447</v>
      </c>
      <c r="B192" s="1" t="b">
        <f t="shared" si="21"/>
        <v>1</v>
      </c>
      <c r="C192" s="1">
        <v>447</v>
      </c>
      <c r="D192" s="1" t="s">
        <v>214</v>
      </c>
      <c r="E192" s="1" t="b">
        <f t="shared" si="22"/>
        <v>1</v>
      </c>
      <c r="F192" s="1">
        <v>447</v>
      </c>
      <c r="G192" s="1" t="s">
        <v>214</v>
      </c>
      <c r="H192" s="30">
        <v>610.13</v>
      </c>
      <c r="I192" s="31">
        <f t="shared" si="23"/>
        <v>2104949</v>
      </c>
      <c r="J192" s="30">
        <v>143.81</v>
      </c>
      <c r="K192" s="32">
        <f t="shared" si="24"/>
        <v>248072</v>
      </c>
      <c r="L192" s="3">
        <v>102</v>
      </c>
      <c r="M192" s="3">
        <v>4.95</v>
      </c>
      <c r="N192" s="32">
        <f t="shared" si="25"/>
        <v>189312</v>
      </c>
      <c r="O192" s="32">
        <f t="shared" si="26"/>
        <v>3341</v>
      </c>
      <c r="P192" s="3">
        <v>2.97</v>
      </c>
      <c r="Q192" s="33">
        <f t="shared" si="27"/>
        <v>2005</v>
      </c>
      <c r="R192" s="32">
        <f t="shared" si="28"/>
        <v>2547679</v>
      </c>
      <c r="S192" s="32">
        <v>946597</v>
      </c>
      <c r="T192" s="32">
        <f t="shared" si="29"/>
        <v>1601082</v>
      </c>
      <c r="U192" s="32">
        <v>3312975</v>
      </c>
      <c r="V192" s="32">
        <f t="shared" si="30"/>
        <v>3312975</v>
      </c>
      <c r="W192" s="4"/>
    </row>
    <row r="193" spans="1:23" ht="12.75">
      <c r="A193" s="29">
        <v>449</v>
      </c>
      <c r="B193" s="1" t="b">
        <f t="shared" si="21"/>
        <v>1</v>
      </c>
      <c r="C193" s="1">
        <v>449</v>
      </c>
      <c r="D193" s="1" t="s">
        <v>215</v>
      </c>
      <c r="E193" s="1" t="b">
        <f t="shared" si="22"/>
        <v>1</v>
      </c>
      <c r="F193" s="1">
        <v>449</v>
      </c>
      <c r="G193" s="1" t="s">
        <v>215</v>
      </c>
      <c r="H193" s="30">
        <v>2076.27</v>
      </c>
      <c r="I193" s="31">
        <f t="shared" si="23"/>
        <v>7163132</v>
      </c>
      <c r="J193" s="30">
        <v>482.39</v>
      </c>
      <c r="K193" s="32">
        <f t="shared" si="24"/>
        <v>832123</v>
      </c>
      <c r="L193" s="3">
        <v>302.46</v>
      </c>
      <c r="M193" s="3">
        <v>34.65</v>
      </c>
      <c r="N193" s="32">
        <f t="shared" si="25"/>
        <v>561366</v>
      </c>
      <c r="O193" s="32">
        <f t="shared" si="26"/>
        <v>23389</v>
      </c>
      <c r="P193" s="3">
        <v>11.07</v>
      </c>
      <c r="Q193" s="33">
        <f t="shared" si="27"/>
        <v>7472</v>
      </c>
      <c r="R193" s="32">
        <f t="shared" si="28"/>
        <v>8587482</v>
      </c>
      <c r="S193" s="32">
        <v>9344223</v>
      </c>
      <c r="T193" s="32">
        <f t="shared" si="29"/>
        <v>0</v>
      </c>
      <c r="U193" s="32">
        <v>0</v>
      </c>
      <c r="V193" s="32">
        <f t="shared" si="30"/>
        <v>0</v>
      </c>
      <c r="W193" s="4"/>
    </row>
    <row r="194" spans="1:23" ht="12.75">
      <c r="A194" s="29">
        <v>451</v>
      </c>
      <c r="B194" s="1" t="b">
        <f t="shared" si="21"/>
        <v>1</v>
      </c>
      <c r="C194" s="1">
        <v>451</v>
      </c>
      <c r="D194" s="1" t="s">
        <v>216</v>
      </c>
      <c r="E194" s="1" t="b">
        <f t="shared" si="22"/>
        <v>1</v>
      </c>
      <c r="F194" s="1">
        <v>451</v>
      </c>
      <c r="G194" s="1" t="s">
        <v>216</v>
      </c>
      <c r="H194" s="30">
        <v>26.68</v>
      </c>
      <c r="I194" s="31">
        <f t="shared" si="23"/>
        <v>92046</v>
      </c>
      <c r="J194" s="30">
        <v>2</v>
      </c>
      <c r="K194" s="32">
        <f t="shared" si="24"/>
        <v>3450</v>
      </c>
      <c r="L194" s="3">
        <v>4</v>
      </c>
      <c r="M194" s="3">
        <v>0</v>
      </c>
      <c r="N194" s="32">
        <f t="shared" si="25"/>
        <v>7424</v>
      </c>
      <c r="O194" s="32">
        <f t="shared" si="26"/>
        <v>0</v>
      </c>
      <c r="P194" s="3">
        <v>0</v>
      </c>
      <c r="Q194" s="33">
        <f t="shared" si="27"/>
        <v>0</v>
      </c>
      <c r="R194" s="32">
        <f t="shared" si="28"/>
        <v>102920</v>
      </c>
      <c r="S194" s="32">
        <v>154526</v>
      </c>
      <c r="T194" s="32">
        <f t="shared" si="29"/>
        <v>0</v>
      </c>
      <c r="U194" s="32">
        <v>16897</v>
      </c>
      <c r="V194" s="32">
        <f t="shared" si="30"/>
        <v>16897</v>
      </c>
      <c r="W194" s="4"/>
    </row>
    <row r="195" spans="1:23" ht="12.75">
      <c r="A195" s="29">
        <v>453</v>
      </c>
      <c r="B195" s="1" t="b">
        <f t="shared" si="21"/>
        <v>1</v>
      </c>
      <c r="C195" s="1">
        <v>453</v>
      </c>
      <c r="D195" s="1" t="s">
        <v>217</v>
      </c>
      <c r="E195" s="1" t="b">
        <f t="shared" si="22"/>
        <v>1</v>
      </c>
      <c r="F195" s="1">
        <v>453</v>
      </c>
      <c r="G195" s="1" t="s">
        <v>217</v>
      </c>
      <c r="H195" s="30">
        <v>1384.55</v>
      </c>
      <c r="I195" s="31">
        <f t="shared" si="23"/>
        <v>4776698</v>
      </c>
      <c r="J195" s="30">
        <v>351.99</v>
      </c>
      <c r="K195" s="32">
        <f t="shared" si="24"/>
        <v>607183</v>
      </c>
      <c r="L195" s="3">
        <v>264.12</v>
      </c>
      <c r="M195" s="3">
        <v>1.21</v>
      </c>
      <c r="N195" s="32">
        <f t="shared" si="25"/>
        <v>490207</v>
      </c>
      <c r="O195" s="32">
        <f t="shared" si="26"/>
        <v>817</v>
      </c>
      <c r="P195" s="3">
        <v>7</v>
      </c>
      <c r="Q195" s="33">
        <f t="shared" si="27"/>
        <v>4725</v>
      </c>
      <c r="R195" s="32">
        <f t="shared" si="28"/>
        <v>5879630</v>
      </c>
      <c r="S195" s="32">
        <v>1949790</v>
      </c>
      <c r="T195" s="32">
        <f t="shared" si="29"/>
        <v>3929840</v>
      </c>
      <c r="U195" s="32">
        <v>5675141</v>
      </c>
      <c r="V195" s="32">
        <f t="shared" si="30"/>
        <v>5675141</v>
      </c>
      <c r="W195" s="4"/>
    </row>
    <row r="196" spans="1:23" ht="12.75">
      <c r="A196" s="29">
        <v>455</v>
      </c>
      <c r="B196" s="1" t="b">
        <f t="shared" si="21"/>
        <v>1</v>
      </c>
      <c r="C196" s="1">
        <v>455</v>
      </c>
      <c r="D196" s="1" t="s">
        <v>218</v>
      </c>
      <c r="E196" s="1" t="b">
        <f t="shared" si="22"/>
        <v>1</v>
      </c>
      <c r="F196" s="1">
        <v>455</v>
      </c>
      <c r="G196" s="1" t="s">
        <v>218</v>
      </c>
      <c r="H196" s="30">
        <v>173.09</v>
      </c>
      <c r="I196" s="31">
        <f t="shared" si="23"/>
        <v>597161</v>
      </c>
      <c r="J196" s="30">
        <v>48.94</v>
      </c>
      <c r="K196" s="32">
        <f t="shared" si="24"/>
        <v>84422</v>
      </c>
      <c r="L196" s="3">
        <v>37.4</v>
      </c>
      <c r="M196" s="3">
        <v>1</v>
      </c>
      <c r="N196" s="32">
        <f t="shared" si="25"/>
        <v>69414</v>
      </c>
      <c r="O196" s="32">
        <f t="shared" si="26"/>
        <v>675</v>
      </c>
      <c r="P196" s="3">
        <v>0</v>
      </c>
      <c r="Q196" s="33">
        <f t="shared" si="27"/>
        <v>0</v>
      </c>
      <c r="R196" s="32">
        <f t="shared" si="28"/>
        <v>751672</v>
      </c>
      <c r="S196" s="32">
        <v>229462</v>
      </c>
      <c r="T196" s="32">
        <f t="shared" si="29"/>
        <v>522210</v>
      </c>
      <c r="U196" s="32">
        <v>988069</v>
      </c>
      <c r="V196" s="32">
        <f t="shared" si="30"/>
        <v>988069</v>
      </c>
      <c r="W196" s="4"/>
    </row>
    <row r="197" spans="1:23" ht="12.75">
      <c r="A197" s="29">
        <v>459</v>
      </c>
      <c r="B197" s="1" t="b">
        <f t="shared" si="21"/>
        <v>1</v>
      </c>
      <c r="C197" s="1">
        <v>459</v>
      </c>
      <c r="D197" s="1" t="s">
        <v>219</v>
      </c>
      <c r="E197" s="1" t="b">
        <f t="shared" si="22"/>
        <v>1</v>
      </c>
      <c r="F197" s="1">
        <v>459</v>
      </c>
      <c r="G197" s="1" t="s">
        <v>219</v>
      </c>
      <c r="H197" s="30">
        <v>734.26</v>
      </c>
      <c r="I197" s="31">
        <f t="shared" si="23"/>
        <v>2533197</v>
      </c>
      <c r="J197" s="30">
        <v>172.53</v>
      </c>
      <c r="K197" s="32">
        <f t="shared" si="24"/>
        <v>297614</v>
      </c>
      <c r="L197" s="3">
        <v>107.89</v>
      </c>
      <c r="M197" s="3">
        <v>0</v>
      </c>
      <c r="N197" s="32">
        <f t="shared" si="25"/>
        <v>200244</v>
      </c>
      <c r="O197" s="32">
        <f t="shared" si="26"/>
        <v>0</v>
      </c>
      <c r="P197" s="3">
        <v>5.17</v>
      </c>
      <c r="Q197" s="33">
        <f t="shared" si="27"/>
        <v>3490</v>
      </c>
      <c r="R197" s="32">
        <f t="shared" si="28"/>
        <v>3034545</v>
      </c>
      <c r="S197" s="32">
        <v>1337508</v>
      </c>
      <c r="T197" s="32">
        <f t="shared" si="29"/>
        <v>1697037</v>
      </c>
      <c r="U197" s="32">
        <v>1559989</v>
      </c>
      <c r="V197" s="32">
        <f t="shared" si="30"/>
        <v>1559989</v>
      </c>
      <c r="W197" s="4"/>
    </row>
    <row r="198" spans="1:23" ht="12.75">
      <c r="A198" s="29">
        <v>461</v>
      </c>
      <c r="B198" s="1" t="b">
        <f t="shared" si="21"/>
        <v>1</v>
      </c>
      <c r="C198" s="1">
        <v>461</v>
      </c>
      <c r="D198" s="1" t="s">
        <v>220</v>
      </c>
      <c r="E198" s="1" t="b">
        <f t="shared" si="22"/>
        <v>1</v>
      </c>
      <c r="F198" s="1">
        <v>461</v>
      </c>
      <c r="G198" s="1" t="s">
        <v>220</v>
      </c>
      <c r="H198" s="30">
        <v>4188.6</v>
      </c>
      <c r="I198" s="31">
        <f t="shared" si="23"/>
        <v>14450670</v>
      </c>
      <c r="J198" s="30">
        <v>1548.06</v>
      </c>
      <c r="K198" s="32">
        <f t="shared" si="24"/>
        <v>2670404</v>
      </c>
      <c r="L198" s="3">
        <v>862.68</v>
      </c>
      <c r="M198" s="3">
        <v>26</v>
      </c>
      <c r="N198" s="32">
        <f t="shared" si="25"/>
        <v>1601134</v>
      </c>
      <c r="O198" s="32">
        <f t="shared" si="26"/>
        <v>17550</v>
      </c>
      <c r="P198" s="3">
        <v>9.99</v>
      </c>
      <c r="Q198" s="33">
        <f t="shared" si="27"/>
        <v>6743</v>
      </c>
      <c r="R198" s="32">
        <f t="shared" si="28"/>
        <v>18746501</v>
      </c>
      <c r="S198" s="32">
        <v>5070310</v>
      </c>
      <c r="T198" s="32">
        <f t="shared" si="29"/>
        <v>13676191</v>
      </c>
      <c r="U198" s="32">
        <v>22458109</v>
      </c>
      <c r="V198" s="32">
        <f t="shared" si="30"/>
        <v>22458109</v>
      </c>
      <c r="W198" s="4"/>
    </row>
    <row r="199" spans="1:23" ht="12.75">
      <c r="A199" s="29">
        <v>463</v>
      </c>
      <c r="B199" s="1" t="b">
        <f t="shared" si="21"/>
        <v>1</v>
      </c>
      <c r="C199" s="1">
        <v>463</v>
      </c>
      <c r="D199" s="1" t="s">
        <v>221</v>
      </c>
      <c r="E199" s="1" t="b">
        <f t="shared" si="22"/>
        <v>1</v>
      </c>
      <c r="F199" s="1">
        <v>463</v>
      </c>
      <c r="G199" s="1" t="s">
        <v>221</v>
      </c>
      <c r="H199" s="30">
        <v>326.18</v>
      </c>
      <c r="I199" s="31">
        <f t="shared" si="23"/>
        <v>1125321</v>
      </c>
      <c r="J199" s="30">
        <v>66.23</v>
      </c>
      <c r="K199" s="32">
        <f t="shared" si="24"/>
        <v>114247</v>
      </c>
      <c r="L199" s="3">
        <v>51.4</v>
      </c>
      <c r="M199" s="3">
        <v>2</v>
      </c>
      <c r="N199" s="32">
        <f t="shared" si="25"/>
        <v>95398</v>
      </c>
      <c r="O199" s="32">
        <f t="shared" si="26"/>
        <v>1350</v>
      </c>
      <c r="P199" s="3">
        <v>2</v>
      </c>
      <c r="Q199" s="33">
        <f t="shared" si="27"/>
        <v>1350</v>
      </c>
      <c r="R199" s="32">
        <f t="shared" si="28"/>
        <v>1337666</v>
      </c>
      <c r="S199" s="32">
        <v>642105</v>
      </c>
      <c r="T199" s="32">
        <f t="shared" si="29"/>
        <v>695561</v>
      </c>
      <c r="U199" s="32">
        <v>539059</v>
      </c>
      <c r="V199" s="32">
        <f t="shared" si="30"/>
        <v>539059</v>
      </c>
      <c r="W199" s="4"/>
    </row>
    <row r="200" spans="1:23" ht="12.75">
      <c r="A200" s="29">
        <v>465</v>
      </c>
      <c r="B200" s="1" t="b">
        <f t="shared" si="21"/>
        <v>1</v>
      </c>
      <c r="C200" s="1">
        <v>465</v>
      </c>
      <c r="D200" s="1" t="s">
        <v>222</v>
      </c>
      <c r="E200" s="1" t="b">
        <f t="shared" si="22"/>
        <v>1</v>
      </c>
      <c r="F200" s="1">
        <v>465</v>
      </c>
      <c r="G200" s="1" t="s">
        <v>222</v>
      </c>
      <c r="H200" s="30">
        <v>19.41</v>
      </c>
      <c r="I200" s="31">
        <f t="shared" si="23"/>
        <v>66965</v>
      </c>
      <c r="J200" s="30">
        <v>1.98</v>
      </c>
      <c r="K200" s="32">
        <f t="shared" si="24"/>
        <v>3416</v>
      </c>
      <c r="L200" s="3">
        <v>4.99</v>
      </c>
      <c r="M200" s="3">
        <v>0</v>
      </c>
      <c r="N200" s="32">
        <f t="shared" si="25"/>
        <v>9261</v>
      </c>
      <c r="O200" s="32">
        <f t="shared" si="26"/>
        <v>0</v>
      </c>
      <c r="P200" s="3">
        <v>0</v>
      </c>
      <c r="Q200" s="33">
        <f t="shared" si="27"/>
        <v>0</v>
      </c>
      <c r="R200" s="32">
        <f t="shared" si="28"/>
        <v>79642</v>
      </c>
      <c r="S200" s="32">
        <v>65774</v>
      </c>
      <c r="T200" s="32">
        <f t="shared" si="29"/>
        <v>13868</v>
      </c>
      <c r="U200" s="32">
        <v>48576</v>
      </c>
      <c r="V200" s="32">
        <f t="shared" si="30"/>
        <v>48576</v>
      </c>
      <c r="W200" s="4"/>
    </row>
    <row r="201" spans="1:23" ht="12.75">
      <c r="A201" s="29">
        <v>467</v>
      </c>
      <c r="B201" s="1" t="b">
        <f aca="true" t="shared" si="31" ref="B201:B253">A201=F201</f>
        <v>1</v>
      </c>
      <c r="C201" s="1">
        <v>467</v>
      </c>
      <c r="D201" s="1" t="s">
        <v>223</v>
      </c>
      <c r="E201" s="1" t="b">
        <f aca="true" t="shared" si="32" ref="E201:E253">D201=G201</f>
        <v>1</v>
      </c>
      <c r="F201" s="1">
        <v>467</v>
      </c>
      <c r="G201" s="1" t="s">
        <v>223</v>
      </c>
      <c r="H201" s="30">
        <v>206.69</v>
      </c>
      <c r="I201" s="31">
        <f aca="true" t="shared" si="33" ref="I201:I253">ROUND(H201*I$5,0)</f>
        <v>713081</v>
      </c>
      <c r="J201" s="30">
        <v>104.94</v>
      </c>
      <c r="K201" s="32">
        <f aca="true" t="shared" si="34" ref="K201:K253">ROUND(J201*$K$5,0)</f>
        <v>181022</v>
      </c>
      <c r="L201" s="3">
        <v>38.46</v>
      </c>
      <c r="M201" s="3">
        <v>0</v>
      </c>
      <c r="N201" s="32">
        <f aca="true" t="shared" si="35" ref="N201:N253">ROUND(L201*$N$5,0)</f>
        <v>71382</v>
      </c>
      <c r="O201" s="32">
        <f aca="true" t="shared" si="36" ref="O201:O253">ROUND(M201*$O$5,0)</f>
        <v>0</v>
      </c>
      <c r="P201" s="3">
        <v>0</v>
      </c>
      <c r="Q201" s="33">
        <f aca="true" t="shared" si="37" ref="Q201:Q253">ROUND(P201*$Q$5,0)</f>
        <v>0</v>
      </c>
      <c r="R201" s="32">
        <f aca="true" t="shared" si="38" ref="R201:R253">O201+N201+K201+I201+Q201</f>
        <v>965485</v>
      </c>
      <c r="S201" s="32">
        <v>423933</v>
      </c>
      <c r="T201" s="32">
        <f aca="true" t="shared" si="39" ref="T201:T253">IF(R201&gt;S201,R201-S201,0)</f>
        <v>541552</v>
      </c>
      <c r="U201" s="32">
        <v>909518</v>
      </c>
      <c r="V201" s="32">
        <f aca="true" t="shared" si="40" ref="V201:V253">IF(T201&lt;U201,U201,IF(T201&gt;U201,U201,0))</f>
        <v>909518</v>
      </c>
      <c r="W201" s="4"/>
    </row>
    <row r="202" spans="1:23" ht="12.75">
      <c r="A202" s="29">
        <v>471</v>
      </c>
      <c r="B202" s="1" t="b">
        <f t="shared" si="31"/>
        <v>1</v>
      </c>
      <c r="C202" s="1">
        <v>471</v>
      </c>
      <c r="D202" s="1" t="s">
        <v>224</v>
      </c>
      <c r="E202" s="1" t="b">
        <f t="shared" si="32"/>
        <v>1</v>
      </c>
      <c r="F202" s="1">
        <v>471</v>
      </c>
      <c r="G202" s="1" t="s">
        <v>224</v>
      </c>
      <c r="H202" s="30">
        <v>652.38</v>
      </c>
      <c r="I202" s="31">
        <f t="shared" si="33"/>
        <v>2250711</v>
      </c>
      <c r="J202" s="30">
        <v>31.68</v>
      </c>
      <c r="K202" s="32">
        <f t="shared" si="34"/>
        <v>54648</v>
      </c>
      <c r="L202" s="3">
        <v>88.25</v>
      </c>
      <c r="M202" s="3">
        <v>0.99</v>
      </c>
      <c r="N202" s="32">
        <f t="shared" si="35"/>
        <v>163792</v>
      </c>
      <c r="O202" s="32">
        <f t="shared" si="36"/>
        <v>668</v>
      </c>
      <c r="P202" s="3">
        <v>1.98</v>
      </c>
      <c r="Q202" s="33">
        <f t="shared" si="37"/>
        <v>1337</v>
      </c>
      <c r="R202" s="32">
        <f t="shared" si="38"/>
        <v>2471156</v>
      </c>
      <c r="S202" s="32">
        <v>4256276</v>
      </c>
      <c r="T202" s="32">
        <f t="shared" si="39"/>
        <v>0</v>
      </c>
      <c r="U202" s="32">
        <v>0</v>
      </c>
      <c r="V202" s="32">
        <f t="shared" si="40"/>
        <v>0</v>
      </c>
      <c r="W202" s="4"/>
    </row>
    <row r="203" spans="1:23" ht="12.75">
      <c r="A203" s="29">
        <v>473</v>
      </c>
      <c r="B203" s="1" t="b">
        <f t="shared" si="31"/>
        <v>1</v>
      </c>
      <c r="C203" s="1">
        <v>473</v>
      </c>
      <c r="D203" s="1" t="s">
        <v>225</v>
      </c>
      <c r="E203" s="1" t="b">
        <f t="shared" si="32"/>
        <v>1</v>
      </c>
      <c r="F203" s="1">
        <v>473</v>
      </c>
      <c r="G203" s="1" t="s">
        <v>225</v>
      </c>
      <c r="H203" s="30">
        <v>4352.96</v>
      </c>
      <c r="I203" s="31">
        <f t="shared" si="33"/>
        <v>15017712</v>
      </c>
      <c r="J203" s="30">
        <v>492.58</v>
      </c>
      <c r="K203" s="32">
        <f t="shared" si="34"/>
        <v>849701</v>
      </c>
      <c r="L203" s="3">
        <v>744.79</v>
      </c>
      <c r="M203" s="3">
        <v>68.61</v>
      </c>
      <c r="N203" s="32">
        <f t="shared" si="35"/>
        <v>1382330</v>
      </c>
      <c r="O203" s="32">
        <f t="shared" si="36"/>
        <v>46312</v>
      </c>
      <c r="P203" s="3">
        <v>23.1</v>
      </c>
      <c r="Q203" s="33">
        <f t="shared" si="37"/>
        <v>15593</v>
      </c>
      <c r="R203" s="32">
        <f t="shared" si="38"/>
        <v>17311648</v>
      </c>
      <c r="S203" s="32">
        <v>8965888</v>
      </c>
      <c r="T203" s="32">
        <f t="shared" si="39"/>
        <v>8345760</v>
      </c>
      <c r="U203" s="32">
        <v>5317323</v>
      </c>
      <c r="V203" s="32">
        <f t="shared" si="40"/>
        <v>5317323</v>
      </c>
      <c r="W203" s="4"/>
    </row>
    <row r="204" spans="1:23" ht="12.75">
      <c r="A204" s="29">
        <v>475</v>
      </c>
      <c r="B204" s="1" t="b">
        <f t="shared" si="31"/>
        <v>1</v>
      </c>
      <c r="C204" s="1">
        <v>475</v>
      </c>
      <c r="D204" s="1" t="s">
        <v>226</v>
      </c>
      <c r="E204" s="1" t="b">
        <f t="shared" si="32"/>
        <v>1</v>
      </c>
      <c r="F204" s="1">
        <v>475</v>
      </c>
      <c r="G204" s="1" t="s">
        <v>226</v>
      </c>
      <c r="H204" s="30">
        <v>214.7</v>
      </c>
      <c r="I204" s="31">
        <f t="shared" si="33"/>
        <v>740715</v>
      </c>
      <c r="J204" s="30">
        <v>33.81</v>
      </c>
      <c r="K204" s="32">
        <f t="shared" si="34"/>
        <v>58322</v>
      </c>
      <c r="L204" s="3">
        <v>35.33</v>
      </c>
      <c r="M204" s="3">
        <v>0</v>
      </c>
      <c r="N204" s="32">
        <f t="shared" si="35"/>
        <v>65572</v>
      </c>
      <c r="O204" s="32">
        <f t="shared" si="36"/>
        <v>0</v>
      </c>
      <c r="P204" s="3">
        <v>3</v>
      </c>
      <c r="Q204" s="33">
        <f t="shared" si="37"/>
        <v>2025</v>
      </c>
      <c r="R204" s="32">
        <f t="shared" si="38"/>
        <v>866634</v>
      </c>
      <c r="S204" s="32">
        <v>347888</v>
      </c>
      <c r="T204" s="32">
        <f t="shared" si="39"/>
        <v>518746</v>
      </c>
      <c r="U204" s="32">
        <v>583313</v>
      </c>
      <c r="V204" s="32">
        <f t="shared" si="40"/>
        <v>583313</v>
      </c>
      <c r="W204" s="4"/>
    </row>
    <row r="205" spans="1:23" ht="12.75">
      <c r="A205" s="29">
        <v>477</v>
      </c>
      <c r="B205" s="1" t="b">
        <f t="shared" si="31"/>
        <v>1</v>
      </c>
      <c r="C205" s="1">
        <v>477</v>
      </c>
      <c r="D205" s="1" t="s">
        <v>227</v>
      </c>
      <c r="E205" s="1" t="b">
        <f t="shared" si="32"/>
        <v>1</v>
      </c>
      <c r="F205" s="1">
        <v>477</v>
      </c>
      <c r="G205" s="1" t="s">
        <v>227</v>
      </c>
      <c r="H205" s="30">
        <v>366.47</v>
      </c>
      <c r="I205" s="31">
        <f t="shared" si="33"/>
        <v>1264322</v>
      </c>
      <c r="J205" s="30">
        <v>60.68</v>
      </c>
      <c r="K205" s="32">
        <f t="shared" si="34"/>
        <v>104673</v>
      </c>
      <c r="L205" s="3">
        <v>49.24</v>
      </c>
      <c r="M205" s="3">
        <v>4</v>
      </c>
      <c r="N205" s="32">
        <f t="shared" si="35"/>
        <v>91389</v>
      </c>
      <c r="O205" s="32">
        <f t="shared" si="36"/>
        <v>2700</v>
      </c>
      <c r="P205" s="3">
        <v>0</v>
      </c>
      <c r="Q205" s="33">
        <f t="shared" si="37"/>
        <v>0</v>
      </c>
      <c r="R205" s="32">
        <f t="shared" si="38"/>
        <v>1463084</v>
      </c>
      <c r="S205" s="32">
        <v>998910</v>
      </c>
      <c r="T205" s="32">
        <f t="shared" si="39"/>
        <v>464174</v>
      </c>
      <c r="U205" s="32">
        <v>635390</v>
      </c>
      <c r="V205" s="32">
        <f t="shared" si="40"/>
        <v>635390</v>
      </c>
      <c r="W205" s="4"/>
    </row>
    <row r="206" spans="1:23" ht="12.75">
      <c r="A206" s="29">
        <v>479</v>
      </c>
      <c r="B206" s="1" t="b">
        <f t="shared" si="31"/>
        <v>1</v>
      </c>
      <c r="C206" s="1">
        <v>479</v>
      </c>
      <c r="D206" s="1" t="s">
        <v>228</v>
      </c>
      <c r="E206" s="1" t="b">
        <f t="shared" si="32"/>
        <v>1</v>
      </c>
      <c r="F206" s="1">
        <v>479</v>
      </c>
      <c r="G206" s="1" t="s">
        <v>228</v>
      </c>
      <c r="H206" s="30">
        <v>1142.49</v>
      </c>
      <c r="I206" s="31">
        <f t="shared" si="33"/>
        <v>3941591</v>
      </c>
      <c r="J206" s="30">
        <v>113.93</v>
      </c>
      <c r="K206" s="32">
        <f t="shared" si="34"/>
        <v>196529</v>
      </c>
      <c r="L206" s="3">
        <v>258.38</v>
      </c>
      <c r="M206" s="3">
        <v>1.5</v>
      </c>
      <c r="N206" s="32">
        <f t="shared" si="35"/>
        <v>479553</v>
      </c>
      <c r="O206" s="32">
        <f t="shared" si="36"/>
        <v>1013</v>
      </c>
      <c r="P206" s="3">
        <v>7</v>
      </c>
      <c r="Q206" s="33">
        <f t="shared" si="37"/>
        <v>4725</v>
      </c>
      <c r="R206" s="32">
        <f t="shared" si="38"/>
        <v>4623411</v>
      </c>
      <c r="S206" s="32">
        <v>1281569</v>
      </c>
      <c r="T206" s="32">
        <f t="shared" si="39"/>
        <v>3341842</v>
      </c>
      <c r="U206" s="32">
        <v>4739561</v>
      </c>
      <c r="V206" s="32">
        <f t="shared" si="40"/>
        <v>4739561</v>
      </c>
      <c r="W206" s="4"/>
    </row>
    <row r="207" spans="1:23" ht="12.75">
      <c r="A207" s="29">
        <v>483</v>
      </c>
      <c r="B207" s="1" t="b">
        <f t="shared" si="31"/>
        <v>1</v>
      </c>
      <c r="C207" s="1">
        <v>483</v>
      </c>
      <c r="D207" s="1" t="s">
        <v>229</v>
      </c>
      <c r="E207" s="1" t="b">
        <f t="shared" si="32"/>
        <v>1</v>
      </c>
      <c r="F207" s="1">
        <v>483</v>
      </c>
      <c r="G207" s="1" t="s">
        <v>229</v>
      </c>
      <c r="H207" s="30">
        <v>139.7</v>
      </c>
      <c r="I207" s="31">
        <f t="shared" si="33"/>
        <v>481965</v>
      </c>
      <c r="J207" s="30">
        <v>20.04</v>
      </c>
      <c r="K207" s="32">
        <f t="shared" si="34"/>
        <v>34569</v>
      </c>
      <c r="L207" s="3">
        <v>20.02</v>
      </c>
      <c r="M207" s="3">
        <v>0</v>
      </c>
      <c r="N207" s="32">
        <f t="shared" si="35"/>
        <v>37157</v>
      </c>
      <c r="O207" s="32">
        <f t="shared" si="36"/>
        <v>0</v>
      </c>
      <c r="P207" s="3">
        <v>4</v>
      </c>
      <c r="Q207" s="33">
        <f t="shared" si="37"/>
        <v>2700</v>
      </c>
      <c r="R207" s="32">
        <f t="shared" si="38"/>
        <v>556391</v>
      </c>
      <c r="S207" s="32">
        <v>1071390</v>
      </c>
      <c r="T207" s="32">
        <f t="shared" si="39"/>
        <v>0</v>
      </c>
      <c r="U207" s="32">
        <v>0</v>
      </c>
      <c r="V207" s="32">
        <f t="shared" si="40"/>
        <v>0</v>
      </c>
      <c r="W207" s="4"/>
    </row>
    <row r="208" spans="1:23" ht="12.75">
      <c r="A208" s="29">
        <v>485</v>
      </c>
      <c r="B208" s="1" t="b">
        <f t="shared" si="31"/>
        <v>1</v>
      </c>
      <c r="C208" s="1">
        <v>485</v>
      </c>
      <c r="D208" s="1" t="s">
        <v>230</v>
      </c>
      <c r="E208" s="1" t="b">
        <f t="shared" si="32"/>
        <v>1</v>
      </c>
      <c r="F208" s="1">
        <v>485</v>
      </c>
      <c r="G208" s="1" t="s">
        <v>230</v>
      </c>
      <c r="H208" s="30">
        <v>1059.81</v>
      </c>
      <c r="I208" s="31">
        <f t="shared" si="33"/>
        <v>3656345</v>
      </c>
      <c r="J208" s="30">
        <v>423.64</v>
      </c>
      <c r="K208" s="32">
        <f t="shared" si="34"/>
        <v>730779</v>
      </c>
      <c r="L208" s="3">
        <v>146.04</v>
      </c>
      <c r="M208" s="3">
        <v>16.48</v>
      </c>
      <c r="N208" s="32">
        <f t="shared" si="35"/>
        <v>271050</v>
      </c>
      <c r="O208" s="32">
        <f t="shared" si="36"/>
        <v>11124</v>
      </c>
      <c r="P208" s="3">
        <v>8</v>
      </c>
      <c r="Q208" s="33">
        <f t="shared" si="37"/>
        <v>5400</v>
      </c>
      <c r="R208" s="32">
        <f t="shared" si="38"/>
        <v>4674698</v>
      </c>
      <c r="S208" s="32">
        <v>3451526</v>
      </c>
      <c r="T208" s="32">
        <f t="shared" si="39"/>
        <v>1223172</v>
      </c>
      <c r="U208" s="32">
        <v>1304915</v>
      </c>
      <c r="V208" s="32">
        <f t="shared" si="40"/>
        <v>1304915</v>
      </c>
      <c r="W208" s="4"/>
    </row>
    <row r="209" spans="1:23" ht="12.75">
      <c r="A209" s="29">
        <v>487</v>
      </c>
      <c r="B209" s="1" t="b">
        <f t="shared" si="31"/>
        <v>1</v>
      </c>
      <c r="C209" s="1">
        <v>487</v>
      </c>
      <c r="D209" s="1" t="s">
        <v>231</v>
      </c>
      <c r="E209" s="1" t="b">
        <f t="shared" si="32"/>
        <v>1</v>
      </c>
      <c r="F209" s="1">
        <v>487</v>
      </c>
      <c r="G209" s="1" t="s">
        <v>231</v>
      </c>
      <c r="H209" s="30">
        <v>37.88</v>
      </c>
      <c r="I209" s="31">
        <f t="shared" si="33"/>
        <v>130686</v>
      </c>
      <c r="J209" s="30">
        <v>2</v>
      </c>
      <c r="K209" s="32">
        <f t="shared" si="34"/>
        <v>3450</v>
      </c>
      <c r="L209" s="3">
        <v>5</v>
      </c>
      <c r="M209" s="3">
        <v>0</v>
      </c>
      <c r="N209" s="32">
        <f t="shared" si="35"/>
        <v>9280</v>
      </c>
      <c r="O209" s="32">
        <f t="shared" si="36"/>
        <v>0</v>
      </c>
      <c r="P209" s="3">
        <v>0</v>
      </c>
      <c r="Q209" s="33">
        <f t="shared" si="37"/>
        <v>0</v>
      </c>
      <c r="R209" s="32">
        <f t="shared" si="38"/>
        <v>143416</v>
      </c>
      <c r="S209" s="32">
        <v>134244</v>
      </c>
      <c r="T209" s="32">
        <f t="shared" si="39"/>
        <v>9172</v>
      </c>
      <c r="U209" s="32">
        <v>37947</v>
      </c>
      <c r="V209" s="32">
        <f t="shared" si="40"/>
        <v>37947</v>
      </c>
      <c r="W209" s="4"/>
    </row>
    <row r="210" spans="1:23" ht="12.75">
      <c r="A210" s="29">
        <v>489</v>
      </c>
      <c r="B210" s="1" t="b">
        <f t="shared" si="31"/>
        <v>1</v>
      </c>
      <c r="C210" s="1">
        <v>489</v>
      </c>
      <c r="D210" s="1" t="s">
        <v>232</v>
      </c>
      <c r="E210" s="1" t="b">
        <f t="shared" si="32"/>
        <v>1</v>
      </c>
      <c r="F210" s="1">
        <v>489</v>
      </c>
      <c r="G210" s="1" t="s">
        <v>232</v>
      </c>
      <c r="H210" s="30">
        <v>40.91</v>
      </c>
      <c r="I210" s="31">
        <f t="shared" si="33"/>
        <v>141140</v>
      </c>
      <c r="J210" s="30">
        <v>4.51</v>
      </c>
      <c r="K210" s="32">
        <f t="shared" si="34"/>
        <v>7780</v>
      </c>
      <c r="L210" s="3">
        <v>5.12</v>
      </c>
      <c r="M210" s="3">
        <v>0</v>
      </c>
      <c r="N210" s="32">
        <f t="shared" si="35"/>
        <v>9503</v>
      </c>
      <c r="O210" s="32">
        <f t="shared" si="36"/>
        <v>0</v>
      </c>
      <c r="P210" s="3">
        <v>1</v>
      </c>
      <c r="Q210" s="33">
        <f t="shared" si="37"/>
        <v>675</v>
      </c>
      <c r="R210" s="32">
        <f t="shared" si="38"/>
        <v>159098</v>
      </c>
      <c r="S210" s="32">
        <v>109591</v>
      </c>
      <c r="T210" s="32">
        <f t="shared" si="39"/>
        <v>49507</v>
      </c>
      <c r="U210" s="32">
        <v>108145</v>
      </c>
      <c r="V210" s="32">
        <f t="shared" si="40"/>
        <v>108145</v>
      </c>
      <c r="W210" s="4"/>
    </row>
    <row r="211" spans="1:23" ht="12.75">
      <c r="A211" s="29">
        <v>491</v>
      </c>
      <c r="B211" s="1" t="b">
        <f t="shared" si="31"/>
        <v>1</v>
      </c>
      <c r="C211" s="1">
        <v>491</v>
      </c>
      <c r="D211" s="1" t="s">
        <v>233</v>
      </c>
      <c r="E211" s="1" t="b">
        <f t="shared" si="32"/>
        <v>1</v>
      </c>
      <c r="F211" s="1">
        <v>491</v>
      </c>
      <c r="G211" s="1" t="s">
        <v>233</v>
      </c>
      <c r="H211" s="30">
        <v>1579.49</v>
      </c>
      <c r="I211" s="31">
        <f t="shared" si="33"/>
        <v>5449241</v>
      </c>
      <c r="J211" s="30">
        <v>525.3</v>
      </c>
      <c r="K211" s="32">
        <f t="shared" si="34"/>
        <v>906143</v>
      </c>
      <c r="L211" s="3">
        <v>352.49</v>
      </c>
      <c r="M211" s="3">
        <v>35.59</v>
      </c>
      <c r="N211" s="32">
        <f t="shared" si="35"/>
        <v>654221</v>
      </c>
      <c r="O211" s="32">
        <f t="shared" si="36"/>
        <v>24023</v>
      </c>
      <c r="P211" s="3">
        <v>10.55</v>
      </c>
      <c r="Q211" s="33">
        <f t="shared" si="37"/>
        <v>7121</v>
      </c>
      <c r="R211" s="32">
        <f t="shared" si="38"/>
        <v>7040749</v>
      </c>
      <c r="S211" s="32">
        <v>2010945</v>
      </c>
      <c r="T211" s="32">
        <f t="shared" si="39"/>
        <v>5029804</v>
      </c>
      <c r="U211" s="32">
        <v>7288749</v>
      </c>
      <c r="V211" s="32">
        <f t="shared" si="40"/>
        <v>7288749</v>
      </c>
      <c r="W211" s="4"/>
    </row>
    <row r="212" spans="1:23" ht="12.75">
      <c r="A212" s="29">
        <v>495</v>
      </c>
      <c r="B212" s="1" t="b">
        <f t="shared" si="31"/>
        <v>1</v>
      </c>
      <c r="C212" s="1">
        <v>495</v>
      </c>
      <c r="D212" s="1" t="s">
        <v>234</v>
      </c>
      <c r="E212" s="1" t="b">
        <f t="shared" si="32"/>
        <v>1</v>
      </c>
      <c r="F212" s="1">
        <v>495</v>
      </c>
      <c r="G212" s="1" t="s">
        <v>234</v>
      </c>
      <c r="H212" s="30">
        <v>118.12</v>
      </c>
      <c r="I212" s="31">
        <f t="shared" si="33"/>
        <v>407514</v>
      </c>
      <c r="J212" s="30">
        <v>0</v>
      </c>
      <c r="K212" s="32">
        <f t="shared" si="34"/>
        <v>0</v>
      </c>
      <c r="L212" s="3">
        <v>19.92</v>
      </c>
      <c r="M212" s="3">
        <v>0</v>
      </c>
      <c r="N212" s="32">
        <f t="shared" si="35"/>
        <v>36972</v>
      </c>
      <c r="O212" s="32">
        <f t="shared" si="36"/>
        <v>0</v>
      </c>
      <c r="P212" s="3">
        <v>1</v>
      </c>
      <c r="Q212" s="33">
        <f t="shared" si="37"/>
        <v>675</v>
      </c>
      <c r="R212" s="32">
        <f t="shared" si="38"/>
        <v>445161</v>
      </c>
      <c r="S212" s="32">
        <v>350721</v>
      </c>
      <c r="T212" s="32">
        <f t="shared" si="39"/>
        <v>94440</v>
      </c>
      <c r="U212" s="32">
        <v>113956</v>
      </c>
      <c r="V212" s="32">
        <f t="shared" si="40"/>
        <v>113956</v>
      </c>
      <c r="W212" s="4"/>
    </row>
    <row r="213" spans="1:23" ht="12.75">
      <c r="A213" s="29">
        <v>497</v>
      </c>
      <c r="B213" s="1" t="b">
        <f t="shared" si="31"/>
        <v>1</v>
      </c>
      <c r="C213" s="1">
        <v>497</v>
      </c>
      <c r="D213" s="1" t="s">
        <v>235</v>
      </c>
      <c r="E213" s="1" t="b">
        <f t="shared" si="32"/>
        <v>1</v>
      </c>
      <c r="F213" s="1">
        <v>497</v>
      </c>
      <c r="G213" s="1" t="s">
        <v>235</v>
      </c>
      <c r="H213" s="30">
        <v>210.38</v>
      </c>
      <c r="I213" s="31">
        <f t="shared" si="33"/>
        <v>725811</v>
      </c>
      <c r="J213" s="30">
        <v>30.7</v>
      </c>
      <c r="K213" s="32">
        <f t="shared" si="34"/>
        <v>52958</v>
      </c>
      <c r="L213" s="3">
        <v>32.48</v>
      </c>
      <c r="M213" s="3">
        <v>0</v>
      </c>
      <c r="N213" s="32">
        <f t="shared" si="35"/>
        <v>60283</v>
      </c>
      <c r="O213" s="32">
        <f t="shared" si="36"/>
        <v>0</v>
      </c>
      <c r="P213" s="3">
        <v>2</v>
      </c>
      <c r="Q213" s="33">
        <f t="shared" si="37"/>
        <v>1350</v>
      </c>
      <c r="R213" s="32">
        <f t="shared" si="38"/>
        <v>840402</v>
      </c>
      <c r="S213" s="32">
        <v>442836</v>
      </c>
      <c r="T213" s="32">
        <f t="shared" si="39"/>
        <v>397566</v>
      </c>
      <c r="U213" s="32">
        <v>440890</v>
      </c>
      <c r="V213" s="32">
        <f t="shared" si="40"/>
        <v>440890</v>
      </c>
      <c r="W213" s="4"/>
    </row>
    <row r="214" spans="1:23" ht="12.75">
      <c r="A214" s="29">
        <v>499</v>
      </c>
      <c r="B214" s="1" t="b">
        <f t="shared" si="31"/>
        <v>1</v>
      </c>
      <c r="C214" s="1">
        <v>499</v>
      </c>
      <c r="D214" s="1" t="s">
        <v>236</v>
      </c>
      <c r="E214" s="1" t="b">
        <f t="shared" si="32"/>
        <v>1</v>
      </c>
      <c r="F214" s="1">
        <v>499</v>
      </c>
      <c r="G214" s="1" t="s">
        <v>236</v>
      </c>
      <c r="H214" s="30">
        <v>64.23</v>
      </c>
      <c r="I214" s="31">
        <f t="shared" si="33"/>
        <v>221594</v>
      </c>
      <c r="J214" s="30">
        <v>39.16</v>
      </c>
      <c r="K214" s="32">
        <f t="shared" si="34"/>
        <v>67551</v>
      </c>
      <c r="L214" s="3">
        <v>3.87</v>
      </c>
      <c r="M214" s="3">
        <v>0</v>
      </c>
      <c r="N214" s="32">
        <f t="shared" si="35"/>
        <v>7183</v>
      </c>
      <c r="O214" s="32">
        <f t="shared" si="36"/>
        <v>0</v>
      </c>
      <c r="P214" s="3">
        <v>0</v>
      </c>
      <c r="Q214" s="33">
        <f t="shared" si="37"/>
        <v>0</v>
      </c>
      <c r="R214" s="32">
        <f t="shared" si="38"/>
        <v>296328</v>
      </c>
      <c r="S214" s="32">
        <v>130334</v>
      </c>
      <c r="T214" s="32">
        <f t="shared" si="39"/>
        <v>165994</v>
      </c>
      <c r="U214" s="32">
        <v>347649</v>
      </c>
      <c r="V214" s="32">
        <f t="shared" si="40"/>
        <v>347649</v>
      </c>
      <c r="W214" s="4"/>
    </row>
    <row r="215" spans="1:23" ht="12.75">
      <c r="A215" s="29">
        <v>501</v>
      </c>
      <c r="B215" s="1" t="b">
        <f t="shared" si="31"/>
        <v>1</v>
      </c>
      <c r="C215" s="1">
        <v>501</v>
      </c>
      <c r="D215" s="1" t="s">
        <v>237</v>
      </c>
      <c r="E215" s="1" t="b">
        <f t="shared" si="32"/>
        <v>1</v>
      </c>
      <c r="F215" s="1">
        <v>501</v>
      </c>
      <c r="G215" s="1" t="s">
        <v>237</v>
      </c>
      <c r="H215" s="30">
        <v>121.94</v>
      </c>
      <c r="I215" s="31">
        <f t="shared" si="33"/>
        <v>420693</v>
      </c>
      <c r="J215" s="30">
        <v>62.76</v>
      </c>
      <c r="K215" s="32">
        <f t="shared" si="34"/>
        <v>108261</v>
      </c>
      <c r="L215" s="3">
        <v>20.33</v>
      </c>
      <c r="M215" s="3">
        <v>0</v>
      </c>
      <c r="N215" s="32">
        <f t="shared" si="35"/>
        <v>37732</v>
      </c>
      <c r="O215" s="32">
        <f t="shared" si="36"/>
        <v>0</v>
      </c>
      <c r="P215" s="3">
        <v>1</v>
      </c>
      <c r="Q215" s="33">
        <f t="shared" si="37"/>
        <v>675</v>
      </c>
      <c r="R215" s="32">
        <f t="shared" si="38"/>
        <v>567361</v>
      </c>
      <c r="S215" s="32">
        <v>212761</v>
      </c>
      <c r="T215" s="32">
        <f t="shared" si="39"/>
        <v>354600</v>
      </c>
      <c r="U215" s="32">
        <v>550121</v>
      </c>
      <c r="V215" s="32">
        <f t="shared" si="40"/>
        <v>550121</v>
      </c>
      <c r="W215" s="4"/>
    </row>
    <row r="216" spans="1:23" ht="12.75">
      <c r="A216" s="29">
        <v>503</v>
      </c>
      <c r="B216" s="1" t="b">
        <f t="shared" si="31"/>
        <v>1</v>
      </c>
      <c r="C216" s="1">
        <v>503</v>
      </c>
      <c r="D216" s="1" t="s">
        <v>238</v>
      </c>
      <c r="E216" s="1" t="b">
        <f t="shared" si="32"/>
        <v>1</v>
      </c>
      <c r="F216" s="1">
        <v>503</v>
      </c>
      <c r="G216" s="1" t="s">
        <v>238</v>
      </c>
      <c r="H216" s="30">
        <v>115.13</v>
      </c>
      <c r="I216" s="31">
        <f t="shared" si="33"/>
        <v>397199</v>
      </c>
      <c r="J216" s="30">
        <v>14.06</v>
      </c>
      <c r="K216" s="32">
        <f t="shared" si="34"/>
        <v>24254</v>
      </c>
      <c r="L216" s="3">
        <v>23.79</v>
      </c>
      <c r="M216" s="3">
        <v>0</v>
      </c>
      <c r="N216" s="32">
        <f t="shared" si="35"/>
        <v>44154</v>
      </c>
      <c r="O216" s="32">
        <f t="shared" si="36"/>
        <v>0</v>
      </c>
      <c r="P216" s="3">
        <v>0.8</v>
      </c>
      <c r="Q216" s="33">
        <f t="shared" si="37"/>
        <v>540</v>
      </c>
      <c r="R216" s="32">
        <f t="shared" si="38"/>
        <v>466147</v>
      </c>
      <c r="S216" s="32">
        <v>633383</v>
      </c>
      <c r="T216" s="32">
        <f t="shared" si="39"/>
        <v>0</v>
      </c>
      <c r="U216" s="32">
        <v>0</v>
      </c>
      <c r="V216" s="32">
        <f t="shared" si="40"/>
        <v>0</v>
      </c>
      <c r="W216" s="4"/>
    </row>
    <row r="217" spans="1:23" ht="12.75">
      <c r="A217" s="29">
        <v>507</v>
      </c>
      <c r="B217" s="1" t="b">
        <f t="shared" si="31"/>
        <v>1</v>
      </c>
      <c r="C217" s="1">
        <v>507</v>
      </c>
      <c r="D217" s="1" t="s">
        <v>239</v>
      </c>
      <c r="E217" s="1" t="b">
        <f t="shared" si="32"/>
        <v>1</v>
      </c>
      <c r="F217" s="1">
        <v>507</v>
      </c>
      <c r="G217" s="1" t="s">
        <v>239</v>
      </c>
      <c r="H217" s="30">
        <v>713.33</v>
      </c>
      <c r="I217" s="31">
        <f t="shared" si="33"/>
        <v>2460989</v>
      </c>
      <c r="J217" s="30">
        <v>46.42</v>
      </c>
      <c r="K217" s="32">
        <f t="shared" si="34"/>
        <v>80075</v>
      </c>
      <c r="L217" s="3">
        <v>102.69</v>
      </c>
      <c r="M217" s="3">
        <v>0</v>
      </c>
      <c r="N217" s="32">
        <f t="shared" si="35"/>
        <v>190593</v>
      </c>
      <c r="O217" s="32">
        <f t="shared" si="36"/>
        <v>0</v>
      </c>
      <c r="P217" s="3">
        <v>1</v>
      </c>
      <c r="Q217" s="33">
        <f t="shared" si="37"/>
        <v>675</v>
      </c>
      <c r="R217" s="32">
        <f t="shared" si="38"/>
        <v>2732332</v>
      </c>
      <c r="S217" s="32">
        <v>1093069</v>
      </c>
      <c r="T217" s="32">
        <f t="shared" si="39"/>
        <v>1639263</v>
      </c>
      <c r="U217" s="32">
        <v>2279185</v>
      </c>
      <c r="V217" s="32">
        <f t="shared" si="40"/>
        <v>2279185</v>
      </c>
      <c r="W217" s="4"/>
    </row>
    <row r="218" spans="1:23" ht="12.75">
      <c r="A218" s="29">
        <v>509</v>
      </c>
      <c r="B218" s="1" t="b">
        <f t="shared" si="31"/>
        <v>1</v>
      </c>
      <c r="C218" s="1">
        <v>509</v>
      </c>
      <c r="D218" s="1" t="s">
        <v>240</v>
      </c>
      <c r="E218" s="1" t="b">
        <f t="shared" si="32"/>
        <v>1</v>
      </c>
      <c r="F218" s="1">
        <v>509</v>
      </c>
      <c r="G218" s="1" t="s">
        <v>240</v>
      </c>
      <c r="H218" s="30">
        <v>99.95</v>
      </c>
      <c r="I218" s="31">
        <f t="shared" si="33"/>
        <v>344828</v>
      </c>
      <c r="J218" s="30">
        <v>40.51</v>
      </c>
      <c r="K218" s="32">
        <f t="shared" si="34"/>
        <v>69880</v>
      </c>
      <c r="L218" s="3">
        <v>11.05</v>
      </c>
      <c r="M218" s="3">
        <v>0</v>
      </c>
      <c r="N218" s="32">
        <f t="shared" si="35"/>
        <v>20509</v>
      </c>
      <c r="O218" s="32">
        <f t="shared" si="36"/>
        <v>0</v>
      </c>
      <c r="P218" s="3">
        <v>1</v>
      </c>
      <c r="Q218" s="33">
        <f t="shared" si="37"/>
        <v>675</v>
      </c>
      <c r="R218" s="32">
        <f t="shared" si="38"/>
        <v>435892</v>
      </c>
      <c r="S218" s="32">
        <v>119684</v>
      </c>
      <c r="T218" s="32">
        <f t="shared" si="39"/>
        <v>316208</v>
      </c>
      <c r="U218" s="32">
        <v>805454</v>
      </c>
      <c r="V218" s="32">
        <f t="shared" si="40"/>
        <v>805454</v>
      </c>
      <c r="W218" s="4"/>
    </row>
    <row r="219" spans="1:23" ht="12.75">
      <c r="A219" s="29">
        <v>511</v>
      </c>
      <c r="B219" s="1" t="b">
        <f t="shared" si="31"/>
        <v>1</v>
      </c>
      <c r="C219" s="1">
        <v>511</v>
      </c>
      <c r="D219" s="1" t="s">
        <v>241</v>
      </c>
      <c r="E219" s="1" t="b">
        <f t="shared" si="32"/>
        <v>1</v>
      </c>
      <c r="F219" s="1">
        <v>511</v>
      </c>
      <c r="G219" s="1" t="s">
        <v>241</v>
      </c>
      <c r="H219" s="30">
        <v>1288.55</v>
      </c>
      <c r="I219" s="31">
        <f t="shared" si="33"/>
        <v>4445498</v>
      </c>
      <c r="J219" s="30">
        <v>50.18</v>
      </c>
      <c r="K219" s="32">
        <f t="shared" si="34"/>
        <v>86561</v>
      </c>
      <c r="L219" s="3">
        <v>140.9</v>
      </c>
      <c r="M219" s="3">
        <v>5</v>
      </c>
      <c r="N219" s="32">
        <f t="shared" si="35"/>
        <v>261510</v>
      </c>
      <c r="O219" s="32">
        <f t="shared" si="36"/>
        <v>3375</v>
      </c>
      <c r="P219" s="3">
        <v>9.61</v>
      </c>
      <c r="Q219" s="33">
        <f t="shared" si="37"/>
        <v>6487</v>
      </c>
      <c r="R219" s="32">
        <f t="shared" si="38"/>
        <v>4803431</v>
      </c>
      <c r="S219" s="32">
        <v>2743567</v>
      </c>
      <c r="T219" s="32">
        <f t="shared" si="39"/>
        <v>2059864</v>
      </c>
      <c r="U219" s="32">
        <v>1469989</v>
      </c>
      <c r="V219" s="32">
        <f t="shared" si="40"/>
        <v>1469989</v>
      </c>
      <c r="W219" s="4"/>
    </row>
    <row r="220" spans="1:254" ht="12.75">
      <c r="A220" s="36">
        <v>512</v>
      </c>
      <c r="B220" s="36" t="b">
        <f t="shared" si="31"/>
        <v>1</v>
      </c>
      <c r="C220" s="36">
        <v>512</v>
      </c>
      <c r="D220" s="37" t="s">
        <v>242</v>
      </c>
      <c r="E220" s="38" t="b">
        <f t="shared" si="32"/>
        <v>1</v>
      </c>
      <c r="F220" s="39">
        <v>512</v>
      </c>
      <c r="G220" s="1" t="s">
        <v>242</v>
      </c>
      <c r="H220" s="30">
        <v>61.45</v>
      </c>
      <c r="I220" s="31">
        <f t="shared" si="33"/>
        <v>212003</v>
      </c>
      <c r="J220" s="30">
        <v>16.42</v>
      </c>
      <c r="K220" s="32">
        <f t="shared" si="34"/>
        <v>28325</v>
      </c>
      <c r="L220" s="3">
        <v>7.11</v>
      </c>
      <c r="M220" s="3">
        <v>0</v>
      </c>
      <c r="N220" s="32">
        <f t="shared" si="35"/>
        <v>13196</v>
      </c>
      <c r="O220" s="32">
        <f t="shared" si="36"/>
        <v>0</v>
      </c>
      <c r="P220" s="3">
        <v>0</v>
      </c>
      <c r="Q220" s="33">
        <f t="shared" si="37"/>
        <v>0</v>
      </c>
      <c r="R220" s="32">
        <f t="shared" si="38"/>
        <v>253524</v>
      </c>
      <c r="S220" s="32">
        <v>341275</v>
      </c>
      <c r="T220" s="32">
        <f t="shared" si="39"/>
        <v>0</v>
      </c>
      <c r="U220" s="32">
        <v>0</v>
      </c>
      <c r="V220" s="32">
        <f t="shared" si="40"/>
        <v>0</v>
      </c>
      <c r="W220" s="4"/>
      <c r="AC220" s="39"/>
      <c r="AD220" s="39"/>
      <c r="AE220" s="36"/>
      <c r="AF220" s="36"/>
      <c r="AG220" s="36"/>
      <c r="AH220" s="37"/>
      <c r="AI220" s="38"/>
      <c r="AJ220" s="39"/>
      <c r="AK220" s="41"/>
      <c r="AL220" s="41"/>
      <c r="AM220" s="39"/>
      <c r="AN220" s="39"/>
      <c r="AO220" s="39"/>
      <c r="AP220" s="39"/>
      <c r="AQ220" s="40"/>
      <c r="AR220" s="39"/>
      <c r="AS220" s="39"/>
      <c r="AT220" s="39"/>
      <c r="AU220" s="36"/>
      <c r="AV220" s="36"/>
      <c r="AW220" s="36"/>
      <c r="AX220" s="37"/>
      <c r="AY220" s="38"/>
      <c r="AZ220" s="39"/>
      <c r="BA220" s="41"/>
      <c r="BB220" s="41"/>
      <c r="BC220" s="39"/>
      <c r="BD220" s="39"/>
      <c r="BE220" s="39"/>
      <c r="BF220" s="39"/>
      <c r="BG220" s="40"/>
      <c r="BH220" s="39"/>
      <c r="BI220" s="39"/>
      <c r="BJ220" s="39"/>
      <c r="BK220" s="36"/>
      <c r="BL220" s="36"/>
      <c r="BM220" s="36"/>
      <c r="BN220" s="37"/>
      <c r="BO220" s="38"/>
      <c r="BP220" s="39"/>
      <c r="BQ220" s="41"/>
      <c r="BR220" s="41"/>
      <c r="BS220" s="39"/>
      <c r="BT220" s="39"/>
      <c r="BU220" s="39"/>
      <c r="BV220" s="39"/>
      <c r="BW220" s="40"/>
      <c r="BX220" s="39"/>
      <c r="BY220" s="39"/>
      <c r="BZ220" s="39"/>
      <c r="CA220" s="36"/>
      <c r="CB220" s="36"/>
      <c r="CC220" s="36"/>
      <c r="CD220" s="37"/>
      <c r="CE220" s="38"/>
      <c r="CF220" s="39"/>
      <c r="CG220" s="41"/>
      <c r="CH220" s="41"/>
      <c r="CI220" s="39"/>
      <c r="CJ220" s="39"/>
      <c r="CK220" s="39"/>
      <c r="CL220" s="39"/>
      <c r="CM220" s="40"/>
      <c r="CN220" s="39"/>
      <c r="CO220" s="39"/>
      <c r="CP220" s="39"/>
      <c r="CQ220" s="36"/>
      <c r="CR220" s="36"/>
      <c r="CS220" s="36"/>
      <c r="CT220" s="37"/>
      <c r="CU220" s="38"/>
      <c r="CV220" s="39"/>
      <c r="CW220" s="41"/>
      <c r="CX220" s="41"/>
      <c r="CY220" s="39"/>
      <c r="CZ220" s="39"/>
      <c r="DA220" s="39"/>
      <c r="DB220" s="39"/>
      <c r="DC220" s="40"/>
      <c r="DD220" s="39"/>
      <c r="DE220" s="39"/>
      <c r="DF220" s="39"/>
      <c r="DG220" s="36"/>
      <c r="DH220" s="36"/>
      <c r="DI220" s="36"/>
      <c r="DJ220" s="37"/>
      <c r="DK220" s="38"/>
      <c r="DL220" s="39"/>
      <c r="DM220" s="41"/>
      <c r="DN220" s="41"/>
      <c r="DO220" s="39"/>
      <c r="DP220" s="39"/>
      <c r="DQ220" s="39"/>
      <c r="DR220" s="39"/>
      <c r="DS220" s="40"/>
      <c r="DT220" s="39"/>
      <c r="DU220" s="39"/>
      <c r="DV220" s="39"/>
      <c r="DW220" s="36"/>
      <c r="DX220" s="36"/>
      <c r="DY220" s="36"/>
      <c r="DZ220" s="37"/>
      <c r="EA220" s="38"/>
      <c r="EB220" s="39"/>
      <c r="EC220" s="41"/>
      <c r="ED220" s="41"/>
      <c r="EE220" s="39"/>
      <c r="EF220" s="39"/>
      <c r="EG220" s="39"/>
      <c r="EH220" s="39"/>
      <c r="EI220" s="40"/>
      <c r="EJ220" s="39"/>
      <c r="EK220" s="39"/>
      <c r="EL220" s="39"/>
      <c r="EM220" s="36"/>
      <c r="EN220" s="36"/>
      <c r="EO220" s="36"/>
      <c r="EP220" s="37"/>
      <c r="EQ220" s="38"/>
      <c r="ER220" s="39"/>
      <c r="ES220" s="41"/>
      <c r="ET220" s="41"/>
      <c r="EU220" s="39"/>
      <c r="EV220" s="39"/>
      <c r="EW220" s="39"/>
      <c r="EX220" s="39"/>
      <c r="EY220" s="40"/>
      <c r="EZ220" s="39"/>
      <c r="FA220" s="39"/>
      <c r="FB220" s="39"/>
      <c r="FC220" s="36"/>
      <c r="FD220" s="36"/>
      <c r="FE220" s="36"/>
      <c r="FF220" s="37"/>
      <c r="FG220" s="38"/>
      <c r="FH220" s="39"/>
      <c r="FI220" s="41"/>
      <c r="FJ220" s="41"/>
      <c r="FK220" s="39"/>
      <c r="FL220" s="39"/>
      <c r="FM220" s="39"/>
      <c r="FN220" s="39"/>
      <c r="FO220" s="40"/>
      <c r="FP220" s="39"/>
      <c r="FQ220" s="39"/>
      <c r="FR220" s="39"/>
      <c r="FS220" s="36"/>
      <c r="FT220" s="36"/>
      <c r="FU220" s="36"/>
      <c r="FV220" s="37"/>
      <c r="FW220" s="38"/>
      <c r="FX220" s="39"/>
      <c r="FY220" s="41"/>
      <c r="FZ220" s="41"/>
      <c r="GA220" s="39"/>
      <c r="GB220" s="39"/>
      <c r="GC220" s="39"/>
      <c r="GD220" s="39"/>
      <c r="GE220" s="40"/>
      <c r="GF220" s="39"/>
      <c r="GG220" s="39"/>
      <c r="GH220" s="39"/>
      <c r="GI220" s="36"/>
      <c r="GJ220" s="36"/>
      <c r="GK220" s="36"/>
      <c r="GL220" s="37"/>
      <c r="GM220" s="38"/>
      <c r="GN220" s="39"/>
      <c r="GO220" s="41"/>
      <c r="GP220" s="41"/>
      <c r="GQ220" s="39"/>
      <c r="GR220" s="39"/>
      <c r="GS220" s="39"/>
      <c r="GT220" s="39"/>
      <c r="GU220" s="40"/>
      <c r="GV220" s="39"/>
      <c r="GW220" s="39"/>
      <c r="GX220" s="39"/>
      <c r="GY220" s="36"/>
      <c r="GZ220" s="36"/>
      <c r="HA220" s="36"/>
      <c r="HB220" s="37"/>
      <c r="HC220" s="38"/>
      <c r="HD220" s="39"/>
      <c r="HE220" s="41"/>
      <c r="HF220" s="41"/>
      <c r="HG220" s="39"/>
      <c r="HH220" s="39"/>
      <c r="HI220" s="39"/>
      <c r="HJ220" s="39"/>
      <c r="HK220" s="40"/>
      <c r="HL220" s="39"/>
      <c r="HM220" s="39"/>
      <c r="HN220" s="39"/>
      <c r="HO220" s="36"/>
      <c r="HP220" s="36"/>
      <c r="HQ220" s="36"/>
      <c r="HR220" s="37"/>
      <c r="HS220" s="38"/>
      <c r="HT220" s="39"/>
      <c r="HU220" s="41"/>
      <c r="HV220" s="41"/>
      <c r="HW220" s="39"/>
      <c r="HX220" s="39"/>
      <c r="HY220" s="39"/>
      <c r="HZ220" s="39"/>
      <c r="IA220" s="40"/>
      <c r="IB220" s="39"/>
      <c r="IC220" s="39"/>
      <c r="ID220" s="39"/>
      <c r="IE220" s="36"/>
      <c r="IF220" s="36"/>
      <c r="IG220" s="36"/>
      <c r="IH220" s="37"/>
      <c r="II220" s="38"/>
      <c r="IJ220" s="39"/>
      <c r="IK220" s="41"/>
      <c r="IL220" s="41"/>
      <c r="IM220" s="39"/>
      <c r="IN220" s="39"/>
      <c r="IO220" s="39"/>
      <c r="IP220" s="39"/>
      <c r="IQ220" s="40"/>
      <c r="IR220" s="39"/>
      <c r="IS220" s="39"/>
      <c r="IT220" s="39"/>
    </row>
    <row r="221" spans="1:23" ht="12.75">
      <c r="A221" s="29">
        <v>513</v>
      </c>
      <c r="B221" s="1" t="b">
        <f t="shared" si="31"/>
        <v>1</v>
      </c>
      <c r="C221" s="1">
        <v>513</v>
      </c>
      <c r="D221" s="1" t="s">
        <v>243</v>
      </c>
      <c r="E221" s="1" t="b">
        <f t="shared" si="32"/>
        <v>1</v>
      </c>
      <c r="F221" s="1">
        <v>513</v>
      </c>
      <c r="G221" s="1" t="s">
        <v>243</v>
      </c>
      <c r="H221" s="30">
        <v>81.23</v>
      </c>
      <c r="I221" s="31">
        <f t="shared" si="33"/>
        <v>280244</v>
      </c>
      <c r="J221" s="30">
        <v>23.58</v>
      </c>
      <c r="K221" s="32">
        <f t="shared" si="34"/>
        <v>40676</v>
      </c>
      <c r="L221" s="3">
        <v>10.44</v>
      </c>
      <c r="M221" s="3">
        <v>0</v>
      </c>
      <c r="N221" s="32">
        <f t="shared" si="35"/>
        <v>19377</v>
      </c>
      <c r="O221" s="32">
        <f t="shared" si="36"/>
        <v>0</v>
      </c>
      <c r="P221" s="3">
        <v>0</v>
      </c>
      <c r="Q221" s="33">
        <f t="shared" si="37"/>
        <v>0</v>
      </c>
      <c r="R221" s="32">
        <f t="shared" si="38"/>
        <v>340297</v>
      </c>
      <c r="S221" s="32">
        <v>135566</v>
      </c>
      <c r="T221" s="32">
        <f t="shared" si="39"/>
        <v>204731</v>
      </c>
      <c r="U221" s="32">
        <v>602965</v>
      </c>
      <c r="V221" s="32">
        <f t="shared" si="40"/>
        <v>602965</v>
      </c>
      <c r="W221" s="4"/>
    </row>
    <row r="222" spans="1:23" ht="12.75">
      <c r="A222" s="29">
        <v>514</v>
      </c>
      <c r="B222" s="1" t="b">
        <f t="shared" si="31"/>
        <v>1</v>
      </c>
      <c r="C222" s="1">
        <v>514</v>
      </c>
      <c r="D222" s="1" t="s">
        <v>244</v>
      </c>
      <c r="E222" s="1" t="b">
        <f t="shared" si="32"/>
        <v>1</v>
      </c>
      <c r="F222" s="1">
        <v>514</v>
      </c>
      <c r="G222" s="1" t="s">
        <v>244</v>
      </c>
      <c r="H222" s="30">
        <v>0</v>
      </c>
      <c r="I222" s="31">
        <f t="shared" si="33"/>
        <v>0</v>
      </c>
      <c r="J222" s="30">
        <v>0</v>
      </c>
      <c r="K222" s="32">
        <f t="shared" si="34"/>
        <v>0</v>
      </c>
      <c r="L222" s="3">
        <v>0</v>
      </c>
      <c r="M222" s="3">
        <v>0</v>
      </c>
      <c r="N222" s="32">
        <f t="shared" si="35"/>
        <v>0</v>
      </c>
      <c r="O222" s="32">
        <f t="shared" si="36"/>
        <v>0</v>
      </c>
      <c r="P222" s="3">
        <v>0</v>
      </c>
      <c r="Q222" s="33">
        <f t="shared" si="37"/>
        <v>0</v>
      </c>
      <c r="R222" s="32">
        <f t="shared" si="38"/>
        <v>0</v>
      </c>
      <c r="S222" s="32">
        <v>26451</v>
      </c>
      <c r="T222" s="32">
        <f t="shared" si="39"/>
        <v>0</v>
      </c>
      <c r="U222" s="32">
        <v>0</v>
      </c>
      <c r="V222" s="32">
        <f t="shared" si="40"/>
        <v>0</v>
      </c>
      <c r="W222" s="4"/>
    </row>
    <row r="223" spans="1:23" ht="12.75">
      <c r="A223" s="29">
        <v>515</v>
      </c>
      <c r="B223" s="1" t="b">
        <f t="shared" si="31"/>
        <v>1</v>
      </c>
      <c r="C223" s="1">
        <v>515</v>
      </c>
      <c r="D223" s="1" t="s">
        <v>245</v>
      </c>
      <c r="E223" s="1" t="b">
        <f t="shared" si="32"/>
        <v>1</v>
      </c>
      <c r="F223" s="1">
        <v>515</v>
      </c>
      <c r="G223" s="1" t="s">
        <v>245</v>
      </c>
      <c r="H223" s="30">
        <v>432.05</v>
      </c>
      <c r="I223" s="31">
        <f t="shared" si="33"/>
        <v>1490573</v>
      </c>
      <c r="J223" s="30">
        <v>77.95</v>
      </c>
      <c r="K223" s="32">
        <f t="shared" si="34"/>
        <v>134464</v>
      </c>
      <c r="L223" s="3">
        <v>67.97</v>
      </c>
      <c r="M223" s="3">
        <v>0</v>
      </c>
      <c r="N223" s="32">
        <f t="shared" si="35"/>
        <v>126152</v>
      </c>
      <c r="O223" s="32">
        <f t="shared" si="36"/>
        <v>0</v>
      </c>
      <c r="P223" s="3">
        <v>3</v>
      </c>
      <c r="Q223" s="33">
        <f t="shared" si="37"/>
        <v>2025</v>
      </c>
      <c r="R223" s="32">
        <f t="shared" si="38"/>
        <v>1753214</v>
      </c>
      <c r="S223" s="32">
        <v>2723335</v>
      </c>
      <c r="T223" s="32">
        <f t="shared" si="39"/>
        <v>0</v>
      </c>
      <c r="U223" s="32">
        <v>18441</v>
      </c>
      <c r="V223" s="32">
        <f t="shared" si="40"/>
        <v>18441</v>
      </c>
      <c r="W223" s="4"/>
    </row>
    <row r="224" spans="1:23" ht="12.75">
      <c r="A224" s="29">
        <v>519</v>
      </c>
      <c r="B224" s="1" t="b">
        <f t="shared" si="31"/>
        <v>1</v>
      </c>
      <c r="C224" s="1">
        <v>519</v>
      </c>
      <c r="D224" s="1" t="s">
        <v>246</v>
      </c>
      <c r="E224" s="1" t="b">
        <f t="shared" si="32"/>
        <v>1</v>
      </c>
      <c r="F224" s="1">
        <v>519</v>
      </c>
      <c r="G224" s="1" t="s">
        <v>246</v>
      </c>
      <c r="H224" s="30">
        <v>67.15</v>
      </c>
      <c r="I224" s="31">
        <f t="shared" si="33"/>
        <v>231668</v>
      </c>
      <c r="J224" s="30">
        <v>13.62</v>
      </c>
      <c r="K224" s="32">
        <f t="shared" si="34"/>
        <v>23495</v>
      </c>
      <c r="L224" s="3">
        <v>0</v>
      </c>
      <c r="M224" s="3">
        <v>0</v>
      </c>
      <c r="N224" s="32">
        <f t="shared" si="35"/>
        <v>0</v>
      </c>
      <c r="O224" s="32">
        <f t="shared" si="36"/>
        <v>0</v>
      </c>
      <c r="P224" s="3">
        <v>1</v>
      </c>
      <c r="Q224" s="33">
        <f t="shared" si="37"/>
        <v>675</v>
      </c>
      <c r="R224" s="32">
        <f t="shared" si="38"/>
        <v>255838</v>
      </c>
      <c r="S224" s="32">
        <v>196945</v>
      </c>
      <c r="T224" s="32">
        <f t="shared" si="39"/>
        <v>58893</v>
      </c>
      <c r="U224" s="32">
        <v>126897</v>
      </c>
      <c r="V224" s="32">
        <f t="shared" si="40"/>
        <v>126897</v>
      </c>
      <c r="W224" s="4"/>
    </row>
    <row r="225" spans="1:23" ht="12.75">
      <c r="A225" s="29">
        <v>521</v>
      </c>
      <c r="B225" s="1" t="b">
        <f t="shared" si="31"/>
        <v>1</v>
      </c>
      <c r="C225" s="1">
        <v>521</v>
      </c>
      <c r="D225" s="1" t="s">
        <v>247</v>
      </c>
      <c r="E225" s="1" t="b">
        <f t="shared" si="32"/>
        <v>1</v>
      </c>
      <c r="F225" s="1">
        <v>521</v>
      </c>
      <c r="G225" s="1" t="s">
        <v>247</v>
      </c>
      <c r="H225" s="30">
        <v>260.14</v>
      </c>
      <c r="I225" s="31">
        <f t="shared" si="33"/>
        <v>897483</v>
      </c>
      <c r="J225" s="30">
        <v>44.12</v>
      </c>
      <c r="K225" s="32">
        <f t="shared" si="34"/>
        <v>76107</v>
      </c>
      <c r="L225" s="3">
        <v>45.6</v>
      </c>
      <c r="M225" s="3">
        <v>0</v>
      </c>
      <c r="N225" s="32">
        <f t="shared" si="35"/>
        <v>84634</v>
      </c>
      <c r="O225" s="32">
        <f t="shared" si="36"/>
        <v>0</v>
      </c>
      <c r="P225" s="3">
        <v>1</v>
      </c>
      <c r="Q225" s="33">
        <f t="shared" si="37"/>
        <v>675</v>
      </c>
      <c r="R225" s="32">
        <f t="shared" si="38"/>
        <v>1058899</v>
      </c>
      <c r="S225" s="32">
        <v>631221</v>
      </c>
      <c r="T225" s="32">
        <f t="shared" si="39"/>
        <v>427678</v>
      </c>
      <c r="U225" s="32">
        <v>367584</v>
      </c>
      <c r="V225" s="32">
        <f t="shared" si="40"/>
        <v>367584</v>
      </c>
      <c r="W225" s="4"/>
    </row>
    <row r="226" spans="1:23" ht="12.75">
      <c r="A226" s="29">
        <v>523</v>
      </c>
      <c r="B226" s="1" t="b">
        <f t="shared" si="31"/>
        <v>1</v>
      </c>
      <c r="C226" s="1">
        <v>523</v>
      </c>
      <c r="D226" s="1" t="s">
        <v>248</v>
      </c>
      <c r="E226" s="1" t="b">
        <f t="shared" si="32"/>
        <v>1</v>
      </c>
      <c r="F226" s="1">
        <v>523</v>
      </c>
      <c r="G226" s="1" t="s">
        <v>248</v>
      </c>
      <c r="H226" s="30">
        <v>930.39</v>
      </c>
      <c r="I226" s="31">
        <f t="shared" si="33"/>
        <v>3209846</v>
      </c>
      <c r="J226" s="30">
        <v>252.17</v>
      </c>
      <c r="K226" s="32">
        <f t="shared" si="34"/>
        <v>434993</v>
      </c>
      <c r="L226" s="3">
        <v>187.03</v>
      </c>
      <c r="M226" s="3">
        <v>7.78</v>
      </c>
      <c r="N226" s="32">
        <f t="shared" si="35"/>
        <v>347128</v>
      </c>
      <c r="O226" s="32">
        <f t="shared" si="36"/>
        <v>5252</v>
      </c>
      <c r="P226" s="3">
        <v>2.18</v>
      </c>
      <c r="Q226" s="33">
        <f t="shared" si="37"/>
        <v>1472</v>
      </c>
      <c r="R226" s="32">
        <f t="shared" si="38"/>
        <v>3998691</v>
      </c>
      <c r="S226" s="32">
        <v>1308834</v>
      </c>
      <c r="T226" s="32">
        <f t="shared" si="39"/>
        <v>2689857</v>
      </c>
      <c r="U226" s="32">
        <v>5461814</v>
      </c>
      <c r="V226" s="32">
        <f t="shared" si="40"/>
        <v>5461814</v>
      </c>
      <c r="W226" s="4"/>
    </row>
    <row r="227" spans="1:23" ht="12.75">
      <c r="A227" s="29">
        <v>525</v>
      </c>
      <c r="B227" s="1" t="b">
        <f t="shared" si="31"/>
        <v>1</v>
      </c>
      <c r="C227" s="1">
        <v>525</v>
      </c>
      <c r="D227" s="1" t="s">
        <v>249</v>
      </c>
      <c r="E227" s="1" t="b">
        <f t="shared" si="32"/>
        <v>1</v>
      </c>
      <c r="F227" s="1">
        <v>525</v>
      </c>
      <c r="G227" s="1" t="s">
        <v>249</v>
      </c>
      <c r="H227" s="30">
        <v>322.47</v>
      </c>
      <c r="I227" s="31">
        <f t="shared" si="33"/>
        <v>1112522</v>
      </c>
      <c r="J227" s="30">
        <v>87.92</v>
      </c>
      <c r="K227" s="32">
        <f t="shared" si="34"/>
        <v>151662</v>
      </c>
      <c r="L227" s="3">
        <v>33.31</v>
      </c>
      <c r="M227" s="3">
        <v>1</v>
      </c>
      <c r="N227" s="32">
        <f t="shared" si="35"/>
        <v>61823</v>
      </c>
      <c r="O227" s="32">
        <f t="shared" si="36"/>
        <v>675</v>
      </c>
      <c r="P227" s="3">
        <v>3</v>
      </c>
      <c r="Q227" s="33">
        <f t="shared" si="37"/>
        <v>2025</v>
      </c>
      <c r="R227" s="32">
        <f t="shared" si="38"/>
        <v>1328707</v>
      </c>
      <c r="S227" s="32">
        <v>795897</v>
      </c>
      <c r="T227" s="32">
        <f t="shared" si="39"/>
        <v>532810</v>
      </c>
      <c r="U227" s="32">
        <v>644699</v>
      </c>
      <c r="V227" s="32">
        <f t="shared" si="40"/>
        <v>644699</v>
      </c>
      <c r="W227" s="4"/>
    </row>
    <row r="228" spans="1:23" ht="12.75">
      <c r="A228" s="29">
        <v>527</v>
      </c>
      <c r="B228" s="1" t="b">
        <f t="shared" si="31"/>
        <v>1</v>
      </c>
      <c r="C228" s="1">
        <v>527</v>
      </c>
      <c r="D228" s="1" t="s">
        <v>250</v>
      </c>
      <c r="E228" s="1" t="b">
        <f t="shared" si="32"/>
        <v>1</v>
      </c>
      <c r="F228" s="1">
        <v>527</v>
      </c>
      <c r="G228" s="1" t="s">
        <v>250</v>
      </c>
      <c r="H228" s="30">
        <v>216.88</v>
      </c>
      <c r="I228" s="31">
        <f t="shared" si="33"/>
        <v>748236</v>
      </c>
      <c r="J228" s="30">
        <v>25.21</v>
      </c>
      <c r="K228" s="32">
        <f t="shared" si="34"/>
        <v>43487</v>
      </c>
      <c r="L228" s="3">
        <v>31.88</v>
      </c>
      <c r="M228" s="3">
        <v>0</v>
      </c>
      <c r="N228" s="32">
        <f t="shared" si="35"/>
        <v>59169</v>
      </c>
      <c r="O228" s="32">
        <f t="shared" si="36"/>
        <v>0</v>
      </c>
      <c r="P228" s="3">
        <v>0</v>
      </c>
      <c r="Q228" s="33">
        <f t="shared" si="37"/>
        <v>0</v>
      </c>
      <c r="R228" s="32">
        <f t="shared" si="38"/>
        <v>850892</v>
      </c>
      <c r="S228" s="32">
        <v>346491</v>
      </c>
      <c r="T228" s="32">
        <f t="shared" si="39"/>
        <v>504401</v>
      </c>
      <c r="U228" s="32">
        <v>589771</v>
      </c>
      <c r="V228" s="32">
        <f t="shared" si="40"/>
        <v>589771</v>
      </c>
      <c r="W228" s="4"/>
    </row>
    <row r="229" spans="1:23" ht="12.75">
      <c r="A229" s="29">
        <v>531</v>
      </c>
      <c r="B229" s="1" t="b">
        <f t="shared" si="31"/>
        <v>1</v>
      </c>
      <c r="C229" s="1">
        <v>531</v>
      </c>
      <c r="D229" s="1" t="s">
        <v>251</v>
      </c>
      <c r="E229" s="1" t="b">
        <f t="shared" si="32"/>
        <v>1</v>
      </c>
      <c r="F229" s="1">
        <v>531</v>
      </c>
      <c r="G229" s="1" t="s">
        <v>251</v>
      </c>
      <c r="H229" s="30">
        <v>290.1</v>
      </c>
      <c r="I229" s="31">
        <f t="shared" si="33"/>
        <v>1000845</v>
      </c>
      <c r="J229" s="30">
        <v>71.31</v>
      </c>
      <c r="K229" s="32">
        <f t="shared" si="34"/>
        <v>123010</v>
      </c>
      <c r="L229" s="3">
        <v>47.16</v>
      </c>
      <c r="M229" s="3">
        <v>0</v>
      </c>
      <c r="N229" s="32">
        <f t="shared" si="35"/>
        <v>87529</v>
      </c>
      <c r="O229" s="32">
        <f t="shared" si="36"/>
        <v>0</v>
      </c>
      <c r="P229" s="3">
        <v>1</v>
      </c>
      <c r="Q229" s="33">
        <f t="shared" si="37"/>
        <v>675</v>
      </c>
      <c r="R229" s="32">
        <f t="shared" si="38"/>
        <v>1212059</v>
      </c>
      <c r="S229" s="32">
        <v>862315</v>
      </c>
      <c r="T229" s="32">
        <f t="shared" si="39"/>
        <v>349744</v>
      </c>
      <c r="U229" s="32">
        <v>502846</v>
      </c>
      <c r="V229" s="32">
        <f t="shared" si="40"/>
        <v>502846</v>
      </c>
      <c r="W229" s="4"/>
    </row>
    <row r="230" spans="1:23" ht="12.75">
      <c r="A230" s="29">
        <v>532</v>
      </c>
      <c r="B230" s="1" t="b">
        <f t="shared" si="31"/>
        <v>1</v>
      </c>
      <c r="C230" s="1">
        <v>532</v>
      </c>
      <c r="D230" s="1" t="s">
        <v>252</v>
      </c>
      <c r="E230" s="1" t="b">
        <f t="shared" si="32"/>
        <v>1</v>
      </c>
      <c r="F230" s="1">
        <v>532</v>
      </c>
      <c r="G230" s="1" t="s">
        <v>252</v>
      </c>
      <c r="H230" s="30">
        <v>400.66</v>
      </c>
      <c r="I230" s="31">
        <f t="shared" si="33"/>
        <v>1382277</v>
      </c>
      <c r="J230" s="30">
        <v>108.09</v>
      </c>
      <c r="K230" s="32">
        <f t="shared" si="34"/>
        <v>186455</v>
      </c>
      <c r="L230" s="3">
        <v>61.39</v>
      </c>
      <c r="M230" s="3">
        <v>4.38</v>
      </c>
      <c r="N230" s="32">
        <f t="shared" si="35"/>
        <v>113940</v>
      </c>
      <c r="O230" s="32">
        <f t="shared" si="36"/>
        <v>2957</v>
      </c>
      <c r="P230" s="3">
        <v>2.22</v>
      </c>
      <c r="Q230" s="33">
        <f t="shared" si="37"/>
        <v>1499</v>
      </c>
      <c r="R230" s="32">
        <f t="shared" si="38"/>
        <v>1687128</v>
      </c>
      <c r="S230" s="32">
        <v>1208751</v>
      </c>
      <c r="T230" s="32">
        <f t="shared" si="39"/>
        <v>478377</v>
      </c>
      <c r="U230" s="32">
        <v>1045041</v>
      </c>
      <c r="V230" s="32">
        <f t="shared" si="40"/>
        <v>1045041</v>
      </c>
      <c r="W230" s="4"/>
    </row>
    <row r="231" spans="1:23" ht="12.75">
      <c r="A231" s="29">
        <v>535</v>
      </c>
      <c r="B231" s="1" t="b">
        <f t="shared" si="31"/>
        <v>1</v>
      </c>
      <c r="C231" s="1">
        <v>535</v>
      </c>
      <c r="D231" s="1" t="s">
        <v>253</v>
      </c>
      <c r="E231" s="1" t="b">
        <f t="shared" si="32"/>
        <v>1</v>
      </c>
      <c r="F231" s="1">
        <v>535</v>
      </c>
      <c r="G231" s="1" t="s">
        <v>253</v>
      </c>
      <c r="H231" s="30">
        <v>311.96</v>
      </c>
      <c r="I231" s="31">
        <f t="shared" si="33"/>
        <v>1076262</v>
      </c>
      <c r="J231" s="30">
        <v>111.23</v>
      </c>
      <c r="K231" s="32">
        <f t="shared" si="34"/>
        <v>191872</v>
      </c>
      <c r="L231" s="3">
        <v>69.46</v>
      </c>
      <c r="M231" s="3">
        <v>0.99</v>
      </c>
      <c r="N231" s="32">
        <f t="shared" si="35"/>
        <v>128918</v>
      </c>
      <c r="O231" s="32">
        <f t="shared" si="36"/>
        <v>668</v>
      </c>
      <c r="P231" s="3">
        <v>5.94</v>
      </c>
      <c r="Q231" s="33">
        <f t="shared" si="37"/>
        <v>4010</v>
      </c>
      <c r="R231" s="32">
        <f t="shared" si="38"/>
        <v>1401730</v>
      </c>
      <c r="S231" s="32">
        <v>294303</v>
      </c>
      <c r="T231" s="32">
        <f t="shared" si="39"/>
        <v>1107427</v>
      </c>
      <c r="U231" s="32">
        <v>2194336</v>
      </c>
      <c r="V231" s="32">
        <f t="shared" si="40"/>
        <v>2194336</v>
      </c>
      <c r="W231" s="4"/>
    </row>
    <row r="232" spans="1:23" ht="12.75">
      <c r="A232" s="29">
        <v>537</v>
      </c>
      <c r="B232" s="1" t="b">
        <f t="shared" si="31"/>
        <v>1</v>
      </c>
      <c r="C232" s="1">
        <v>537</v>
      </c>
      <c r="D232" s="1" t="s">
        <v>254</v>
      </c>
      <c r="E232" s="1" t="b">
        <f t="shared" si="32"/>
        <v>1</v>
      </c>
      <c r="F232" s="1">
        <v>537</v>
      </c>
      <c r="G232" s="1" t="s">
        <v>254</v>
      </c>
      <c r="H232" s="30">
        <v>324.56</v>
      </c>
      <c r="I232" s="31">
        <f t="shared" si="33"/>
        <v>1119732</v>
      </c>
      <c r="J232" s="30">
        <v>65.52</v>
      </c>
      <c r="K232" s="32">
        <f t="shared" si="34"/>
        <v>113022</v>
      </c>
      <c r="L232" s="3">
        <v>58.61</v>
      </c>
      <c r="M232" s="3">
        <v>0</v>
      </c>
      <c r="N232" s="32">
        <f t="shared" si="35"/>
        <v>108780</v>
      </c>
      <c r="O232" s="32">
        <f t="shared" si="36"/>
        <v>0</v>
      </c>
      <c r="P232" s="3">
        <v>0</v>
      </c>
      <c r="Q232" s="33">
        <f t="shared" si="37"/>
        <v>0</v>
      </c>
      <c r="R232" s="32">
        <f t="shared" si="38"/>
        <v>1341534</v>
      </c>
      <c r="S232" s="32">
        <v>2432196</v>
      </c>
      <c r="T232" s="32">
        <f t="shared" si="39"/>
        <v>0</v>
      </c>
      <c r="U232" s="32">
        <v>201448</v>
      </c>
      <c r="V232" s="32">
        <f t="shared" si="40"/>
        <v>201448</v>
      </c>
      <c r="W232" s="4"/>
    </row>
    <row r="233" spans="1:23" ht="12.75">
      <c r="A233" s="29">
        <v>539</v>
      </c>
      <c r="B233" s="1" t="b">
        <f t="shared" si="31"/>
        <v>1</v>
      </c>
      <c r="C233" s="1">
        <v>539</v>
      </c>
      <c r="D233" s="1" t="s">
        <v>255</v>
      </c>
      <c r="E233" s="1" t="b">
        <f t="shared" si="32"/>
        <v>1</v>
      </c>
      <c r="F233" s="1">
        <v>539</v>
      </c>
      <c r="G233" s="1" t="s">
        <v>255</v>
      </c>
      <c r="H233" s="30">
        <v>168.2</v>
      </c>
      <c r="I233" s="31">
        <f t="shared" si="33"/>
        <v>580290</v>
      </c>
      <c r="J233" s="30">
        <v>36.49</v>
      </c>
      <c r="K233" s="32">
        <f t="shared" si="34"/>
        <v>62945</v>
      </c>
      <c r="L233" s="3">
        <v>35.79</v>
      </c>
      <c r="M233" s="3">
        <v>0</v>
      </c>
      <c r="N233" s="32">
        <f t="shared" si="35"/>
        <v>66426</v>
      </c>
      <c r="O233" s="32">
        <f t="shared" si="36"/>
        <v>0</v>
      </c>
      <c r="P233" s="3">
        <v>3</v>
      </c>
      <c r="Q233" s="33">
        <f t="shared" si="37"/>
        <v>2025</v>
      </c>
      <c r="R233" s="32">
        <f t="shared" si="38"/>
        <v>711686</v>
      </c>
      <c r="S233" s="32">
        <v>297684</v>
      </c>
      <c r="T233" s="32">
        <f t="shared" si="39"/>
        <v>414002</v>
      </c>
      <c r="U233" s="32">
        <v>840904</v>
      </c>
      <c r="V233" s="32">
        <f t="shared" si="40"/>
        <v>840904</v>
      </c>
      <c r="W233" s="4"/>
    </row>
    <row r="234" spans="1:23" ht="12.75">
      <c r="A234" s="29">
        <v>543</v>
      </c>
      <c r="B234" s="1" t="b">
        <f t="shared" si="31"/>
        <v>1</v>
      </c>
      <c r="C234" s="1">
        <v>543</v>
      </c>
      <c r="D234" s="1" t="s">
        <v>256</v>
      </c>
      <c r="E234" s="1" t="b">
        <f t="shared" si="32"/>
        <v>1</v>
      </c>
      <c r="F234" s="1">
        <v>543</v>
      </c>
      <c r="G234" s="1" t="s">
        <v>256</v>
      </c>
      <c r="H234" s="30">
        <v>698.47</v>
      </c>
      <c r="I234" s="31">
        <f t="shared" si="33"/>
        <v>2409722</v>
      </c>
      <c r="J234" s="30">
        <v>251.21</v>
      </c>
      <c r="K234" s="32">
        <f t="shared" si="34"/>
        <v>433337</v>
      </c>
      <c r="L234" s="3">
        <v>105.9</v>
      </c>
      <c r="M234" s="3">
        <v>0</v>
      </c>
      <c r="N234" s="32">
        <f t="shared" si="35"/>
        <v>196550</v>
      </c>
      <c r="O234" s="32">
        <f t="shared" si="36"/>
        <v>0</v>
      </c>
      <c r="P234" s="3">
        <v>4</v>
      </c>
      <c r="Q234" s="33">
        <f t="shared" si="37"/>
        <v>2700</v>
      </c>
      <c r="R234" s="32">
        <f t="shared" si="38"/>
        <v>3042309</v>
      </c>
      <c r="S234" s="32">
        <v>2239022</v>
      </c>
      <c r="T234" s="32">
        <f t="shared" si="39"/>
        <v>803287</v>
      </c>
      <c r="U234" s="32">
        <v>1448184</v>
      </c>
      <c r="V234" s="32">
        <f t="shared" si="40"/>
        <v>1448184</v>
      </c>
      <c r="W234" s="4"/>
    </row>
    <row r="235" spans="1:23" ht="12.75">
      <c r="A235" s="29">
        <v>545</v>
      </c>
      <c r="B235" s="1" t="b">
        <f t="shared" si="31"/>
        <v>1</v>
      </c>
      <c r="C235" s="1">
        <v>545</v>
      </c>
      <c r="D235" s="1" t="s">
        <v>257</v>
      </c>
      <c r="E235" s="1" t="b">
        <f t="shared" si="32"/>
        <v>1</v>
      </c>
      <c r="F235" s="1">
        <v>545</v>
      </c>
      <c r="G235" s="1" t="s">
        <v>257</v>
      </c>
      <c r="H235" s="30">
        <v>498.33</v>
      </c>
      <c r="I235" s="31">
        <f t="shared" si="33"/>
        <v>1719239</v>
      </c>
      <c r="J235" s="30">
        <v>87.51</v>
      </c>
      <c r="K235" s="32">
        <f t="shared" si="34"/>
        <v>150955</v>
      </c>
      <c r="L235" s="3">
        <v>68.7</v>
      </c>
      <c r="M235" s="3">
        <v>0</v>
      </c>
      <c r="N235" s="32">
        <f t="shared" si="35"/>
        <v>127507</v>
      </c>
      <c r="O235" s="32">
        <f t="shared" si="36"/>
        <v>0</v>
      </c>
      <c r="P235" s="3">
        <v>1</v>
      </c>
      <c r="Q235" s="33">
        <f t="shared" si="37"/>
        <v>675</v>
      </c>
      <c r="R235" s="32">
        <f t="shared" si="38"/>
        <v>1998376</v>
      </c>
      <c r="S235" s="32">
        <v>990267</v>
      </c>
      <c r="T235" s="32">
        <f t="shared" si="39"/>
        <v>1008109</v>
      </c>
      <c r="U235" s="32">
        <v>1394330</v>
      </c>
      <c r="V235" s="32">
        <f t="shared" si="40"/>
        <v>1394330</v>
      </c>
      <c r="W235" s="4"/>
    </row>
    <row r="236" spans="1:23" ht="12.75">
      <c r="A236" s="29">
        <v>547</v>
      </c>
      <c r="B236" s="1" t="b">
        <f t="shared" si="31"/>
        <v>1</v>
      </c>
      <c r="C236" s="1">
        <v>547</v>
      </c>
      <c r="D236" s="1" t="s">
        <v>258</v>
      </c>
      <c r="E236" s="1" t="b">
        <f t="shared" si="32"/>
        <v>1</v>
      </c>
      <c r="F236" s="1">
        <v>547</v>
      </c>
      <c r="G236" s="1" t="s">
        <v>258</v>
      </c>
      <c r="H236" s="30">
        <v>379.95</v>
      </c>
      <c r="I236" s="31">
        <f t="shared" si="33"/>
        <v>1310828</v>
      </c>
      <c r="J236" s="30">
        <v>64.04</v>
      </c>
      <c r="K236" s="32">
        <f t="shared" si="34"/>
        <v>110469</v>
      </c>
      <c r="L236" s="3">
        <v>64.65</v>
      </c>
      <c r="M236" s="3">
        <v>3</v>
      </c>
      <c r="N236" s="32">
        <f t="shared" si="35"/>
        <v>119990</v>
      </c>
      <c r="O236" s="32">
        <f t="shared" si="36"/>
        <v>2025</v>
      </c>
      <c r="P236" s="3">
        <v>0</v>
      </c>
      <c r="Q236" s="33">
        <f t="shared" si="37"/>
        <v>0</v>
      </c>
      <c r="R236" s="32">
        <f t="shared" si="38"/>
        <v>1543312</v>
      </c>
      <c r="S236" s="32">
        <v>664569</v>
      </c>
      <c r="T236" s="32">
        <f t="shared" si="39"/>
        <v>878743</v>
      </c>
      <c r="U236" s="32">
        <v>1107454</v>
      </c>
      <c r="V236" s="32">
        <f t="shared" si="40"/>
        <v>1107454</v>
      </c>
      <c r="W236" s="4"/>
    </row>
    <row r="237" spans="1:23" ht="12.75">
      <c r="A237" s="29">
        <v>549</v>
      </c>
      <c r="B237" s="1" t="b">
        <f t="shared" si="31"/>
        <v>1</v>
      </c>
      <c r="C237" s="1">
        <v>549</v>
      </c>
      <c r="D237" s="1" t="s">
        <v>259</v>
      </c>
      <c r="E237" s="1" t="b">
        <f t="shared" si="32"/>
        <v>1</v>
      </c>
      <c r="F237" s="1">
        <v>549</v>
      </c>
      <c r="G237" s="1" t="s">
        <v>259</v>
      </c>
      <c r="H237" s="30">
        <v>135.19</v>
      </c>
      <c r="I237" s="31">
        <f t="shared" si="33"/>
        <v>466406</v>
      </c>
      <c r="J237" s="30">
        <v>56.15</v>
      </c>
      <c r="K237" s="32">
        <f t="shared" si="34"/>
        <v>96859</v>
      </c>
      <c r="L237" s="3">
        <v>21.77</v>
      </c>
      <c r="M237" s="3">
        <v>0</v>
      </c>
      <c r="N237" s="32">
        <f t="shared" si="35"/>
        <v>40405</v>
      </c>
      <c r="O237" s="32">
        <f t="shared" si="36"/>
        <v>0</v>
      </c>
      <c r="P237" s="3">
        <v>0.68</v>
      </c>
      <c r="Q237" s="33">
        <f t="shared" si="37"/>
        <v>459</v>
      </c>
      <c r="R237" s="32">
        <f t="shared" si="38"/>
        <v>604129</v>
      </c>
      <c r="S237" s="32">
        <v>181247</v>
      </c>
      <c r="T237" s="32">
        <f t="shared" si="39"/>
        <v>422882</v>
      </c>
      <c r="U237" s="32">
        <v>844870</v>
      </c>
      <c r="V237" s="32">
        <f t="shared" si="40"/>
        <v>844870</v>
      </c>
      <c r="W237" s="4"/>
    </row>
    <row r="238" spans="1:23" ht="12.75">
      <c r="A238" s="29">
        <v>551</v>
      </c>
      <c r="B238" s="1" t="b">
        <f t="shared" si="31"/>
        <v>1</v>
      </c>
      <c r="C238" s="1">
        <v>551</v>
      </c>
      <c r="D238" s="1" t="s">
        <v>260</v>
      </c>
      <c r="E238" s="1" t="b">
        <f t="shared" si="32"/>
        <v>1</v>
      </c>
      <c r="F238" s="1">
        <v>551</v>
      </c>
      <c r="G238" s="1" t="s">
        <v>260</v>
      </c>
      <c r="H238" s="30">
        <v>177.62</v>
      </c>
      <c r="I238" s="31">
        <f t="shared" si="33"/>
        <v>612789</v>
      </c>
      <c r="J238" s="30">
        <v>39.75</v>
      </c>
      <c r="K238" s="32">
        <f t="shared" si="34"/>
        <v>68569</v>
      </c>
      <c r="L238" s="3">
        <v>28.38</v>
      </c>
      <c r="M238" s="3">
        <v>1</v>
      </c>
      <c r="N238" s="32">
        <f t="shared" si="35"/>
        <v>52673</v>
      </c>
      <c r="O238" s="32">
        <f t="shared" si="36"/>
        <v>675</v>
      </c>
      <c r="P238" s="3">
        <v>1</v>
      </c>
      <c r="Q238" s="33">
        <f t="shared" si="37"/>
        <v>675</v>
      </c>
      <c r="R238" s="32">
        <f t="shared" si="38"/>
        <v>735381</v>
      </c>
      <c r="S238" s="32">
        <v>554768</v>
      </c>
      <c r="T238" s="32">
        <f t="shared" si="39"/>
        <v>180613</v>
      </c>
      <c r="U238" s="32">
        <v>94456</v>
      </c>
      <c r="V238" s="32">
        <f t="shared" si="40"/>
        <v>94456</v>
      </c>
      <c r="W238" s="4"/>
    </row>
    <row r="239" spans="1:23" ht="12.75">
      <c r="A239" s="29">
        <v>553</v>
      </c>
      <c r="B239" s="1" t="b">
        <f t="shared" si="31"/>
        <v>1</v>
      </c>
      <c r="C239" s="1">
        <v>553</v>
      </c>
      <c r="D239" s="1" t="s">
        <v>261</v>
      </c>
      <c r="E239" s="1" t="b">
        <f t="shared" si="32"/>
        <v>1</v>
      </c>
      <c r="F239" s="1">
        <v>553</v>
      </c>
      <c r="G239" s="1" t="s">
        <v>261</v>
      </c>
      <c r="H239" s="30">
        <v>33</v>
      </c>
      <c r="I239" s="31">
        <f t="shared" si="33"/>
        <v>113850</v>
      </c>
      <c r="J239" s="30">
        <v>1.98</v>
      </c>
      <c r="K239" s="32">
        <f t="shared" si="34"/>
        <v>3416</v>
      </c>
      <c r="L239" s="3">
        <v>3.96</v>
      </c>
      <c r="M239" s="3">
        <v>0.99</v>
      </c>
      <c r="N239" s="32">
        <f t="shared" si="35"/>
        <v>7350</v>
      </c>
      <c r="O239" s="32">
        <f t="shared" si="36"/>
        <v>668</v>
      </c>
      <c r="P239" s="3">
        <v>0</v>
      </c>
      <c r="Q239" s="33">
        <f t="shared" si="37"/>
        <v>0</v>
      </c>
      <c r="R239" s="32">
        <f t="shared" si="38"/>
        <v>125284</v>
      </c>
      <c r="S239" s="32">
        <v>841263</v>
      </c>
      <c r="T239" s="32">
        <f t="shared" si="39"/>
        <v>0</v>
      </c>
      <c r="U239" s="32">
        <v>0</v>
      </c>
      <c r="V239" s="32">
        <f t="shared" si="40"/>
        <v>0</v>
      </c>
      <c r="W239" s="4"/>
    </row>
    <row r="240" spans="1:23" ht="12.75">
      <c r="A240" s="29">
        <v>555</v>
      </c>
      <c r="B240" s="1" t="b">
        <f t="shared" si="31"/>
        <v>1</v>
      </c>
      <c r="C240" s="1">
        <v>555</v>
      </c>
      <c r="D240" s="1" t="s">
        <v>262</v>
      </c>
      <c r="E240" s="1" t="b">
        <f t="shared" si="32"/>
        <v>1</v>
      </c>
      <c r="F240" s="1">
        <v>555</v>
      </c>
      <c r="G240" s="1" t="s">
        <v>262</v>
      </c>
      <c r="H240" s="30">
        <v>1637.51</v>
      </c>
      <c r="I240" s="31">
        <f t="shared" si="33"/>
        <v>5649410</v>
      </c>
      <c r="J240" s="30">
        <v>166.35</v>
      </c>
      <c r="K240" s="32">
        <f t="shared" si="34"/>
        <v>286954</v>
      </c>
      <c r="L240" s="3">
        <v>281.88</v>
      </c>
      <c r="M240" s="3">
        <v>0</v>
      </c>
      <c r="N240" s="32">
        <f t="shared" si="35"/>
        <v>523169</v>
      </c>
      <c r="O240" s="32">
        <f t="shared" si="36"/>
        <v>0</v>
      </c>
      <c r="P240" s="3">
        <v>7.87</v>
      </c>
      <c r="Q240" s="33">
        <f t="shared" si="37"/>
        <v>5312</v>
      </c>
      <c r="R240" s="32">
        <f t="shared" si="38"/>
        <v>6464845</v>
      </c>
      <c r="S240" s="32">
        <v>1800822</v>
      </c>
      <c r="T240" s="32">
        <f t="shared" si="39"/>
        <v>4664023</v>
      </c>
      <c r="U240" s="32">
        <v>7791272</v>
      </c>
      <c r="V240" s="32">
        <f t="shared" si="40"/>
        <v>7791272</v>
      </c>
      <c r="W240" s="4"/>
    </row>
    <row r="241" spans="1:23" ht="12.75">
      <c r="A241" s="29">
        <v>557</v>
      </c>
      <c r="B241" s="1" t="b">
        <f t="shared" si="31"/>
        <v>1</v>
      </c>
      <c r="C241" s="1">
        <v>557</v>
      </c>
      <c r="D241" s="1" t="s">
        <v>263</v>
      </c>
      <c r="E241" s="1" t="b">
        <f t="shared" si="32"/>
        <v>1</v>
      </c>
      <c r="F241" s="1">
        <v>557</v>
      </c>
      <c r="G241" s="1" t="s">
        <v>263</v>
      </c>
      <c r="H241" s="30">
        <v>246.54</v>
      </c>
      <c r="I241" s="31">
        <f t="shared" si="33"/>
        <v>850563</v>
      </c>
      <c r="J241" s="30">
        <v>49.76</v>
      </c>
      <c r="K241" s="32">
        <f t="shared" si="34"/>
        <v>85836</v>
      </c>
      <c r="L241" s="3">
        <v>44.39</v>
      </c>
      <c r="M241" s="3">
        <v>0</v>
      </c>
      <c r="N241" s="32">
        <f t="shared" si="35"/>
        <v>82388</v>
      </c>
      <c r="O241" s="32">
        <f t="shared" si="36"/>
        <v>0</v>
      </c>
      <c r="P241" s="3">
        <v>2</v>
      </c>
      <c r="Q241" s="33">
        <f t="shared" si="37"/>
        <v>1350</v>
      </c>
      <c r="R241" s="32">
        <f t="shared" si="38"/>
        <v>1020137</v>
      </c>
      <c r="S241" s="32">
        <v>469722</v>
      </c>
      <c r="T241" s="32">
        <f t="shared" si="39"/>
        <v>550415</v>
      </c>
      <c r="U241" s="32">
        <v>563254</v>
      </c>
      <c r="V241" s="32">
        <f t="shared" si="40"/>
        <v>563254</v>
      </c>
      <c r="W241" s="4"/>
    </row>
    <row r="242" spans="1:23" ht="12.75">
      <c r="A242" s="29">
        <v>559</v>
      </c>
      <c r="B242" s="1" t="b">
        <f t="shared" si="31"/>
        <v>1</v>
      </c>
      <c r="C242" s="1">
        <v>559</v>
      </c>
      <c r="D242" s="1" t="s">
        <v>264</v>
      </c>
      <c r="E242" s="1" t="b">
        <f t="shared" si="32"/>
        <v>1</v>
      </c>
      <c r="F242" s="1">
        <v>559</v>
      </c>
      <c r="G242" s="1" t="s">
        <v>264</v>
      </c>
      <c r="H242" s="30">
        <v>112.66</v>
      </c>
      <c r="I242" s="31">
        <f t="shared" si="33"/>
        <v>388677</v>
      </c>
      <c r="J242" s="30">
        <v>37.11</v>
      </c>
      <c r="K242" s="32">
        <f t="shared" si="34"/>
        <v>64015</v>
      </c>
      <c r="L242" s="3">
        <v>24.35</v>
      </c>
      <c r="M242" s="3">
        <v>0</v>
      </c>
      <c r="N242" s="32">
        <f t="shared" si="35"/>
        <v>45194</v>
      </c>
      <c r="O242" s="32">
        <f t="shared" si="36"/>
        <v>0</v>
      </c>
      <c r="P242" s="3">
        <v>0</v>
      </c>
      <c r="Q242" s="33">
        <f t="shared" si="37"/>
        <v>0</v>
      </c>
      <c r="R242" s="32">
        <f t="shared" si="38"/>
        <v>497886</v>
      </c>
      <c r="S242" s="32">
        <v>208321</v>
      </c>
      <c r="T242" s="32">
        <f t="shared" si="39"/>
        <v>289565</v>
      </c>
      <c r="U242" s="32">
        <v>587018</v>
      </c>
      <c r="V242" s="32">
        <f t="shared" si="40"/>
        <v>587018</v>
      </c>
      <c r="W242" s="4"/>
    </row>
    <row r="243" spans="1:23" ht="12.75">
      <c r="A243" s="29">
        <v>561</v>
      </c>
      <c r="B243" s="1" t="b">
        <f t="shared" si="31"/>
        <v>1</v>
      </c>
      <c r="C243" s="1">
        <v>561</v>
      </c>
      <c r="D243" s="1" t="s">
        <v>265</v>
      </c>
      <c r="E243" s="1" t="b">
        <f t="shared" si="32"/>
        <v>1</v>
      </c>
      <c r="F243" s="1">
        <v>561</v>
      </c>
      <c r="G243" s="1" t="s">
        <v>265</v>
      </c>
      <c r="H243" s="30">
        <v>2.82</v>
      </c>
      <c r="I243" s="31">
        <f t="shared" si="33"/>
        <v>9729</v>
      </c>
      <c r="J243" s="30">
        <v>0</v>
      </c>
      <c r="K243" s="32">
        <f t="shared" si="34"/>
        <v>0</v>
      </c>
      <c r="L243" s="3">
        <v>0.82</v>
      </c>
      <c r="M243" s="3">
        <v>0</v>
      </c>
      <c r="N243" s="32">
        <f t="shared" si="35"/>
        <v>1522</v>
      </c>
      <c r="O243" s="32">
        <f t="shared" si="36"/>
        <v>0</v>
      </c>
      <c r="P243" s="3">
        <v>0</v>
      </c>
      <c r="Q243" s="33">
        <f t="shared" si="37"/>
        <v>0</v>
      </c>
      <c r="R243" s="32">
        <f t="shared" si="38"/>
        <v>11251</v>
      </c>
      <c r="S243" s="32">
        <v>21810</v>
      </c>
      <c r="T243" s="32">
        <f t="shared" si="39"/>
        <v>0</v>
      </c>
      <c r="U243" s="32">
        <v>0</v>
      </c>
      <c r="V243" s="32">
        <f t="shared" si="40"/>
        <v>0</v>
      </c>
      <c r="W243" s="4"/>
    </row>
    <row r="244" spans="1:23" ht="12.75">
      <c r="A244" s="29">
        <v>563</v>
      </c>
      <c r="B244" s="1" t="b">
        <f t="shared" si="31"/>
        <v>1</v>
      </c>
      <c r="C244" s="1">
        <v>563</v>
      </c>
      <c r="D244" s="1" t="s">
        <v>266</v>
      </c>
      <c r="E244" s="1" t="b">
        <f t="shared" si="32"/>
        <v>1</v>
      </c>
      <c r="F244" s="1">
        <v>563</v>
      </c>
      <c r="G244" s="1" t="s">
        <v>266</v>
      </c>
      <c r="H244" s="30">
        <v>212.34</v>
      </c>
      <c r="I244" s="31">
        <f t="shared" si="33"/>
        <v>732573</v>
      </c>
      <c r="J244" s="30">
        <v>27.44</v>
      </c>
      <c r="K244" s="32">
        <f t="shared" si="34"/>
        <v>47334</v>
      </c>
      <c r="L244" s="3">
        <v>24.52</v>
      </c>
      <c r="M244" s="3">
        <v>0</v>
      </c>
      <c r="N244" s="32">
        <f t="shared" si="35"/>
        <v>45509</v>
      </c>
      <c r="O244" s="32">
        <f t="shared" si="36"/>
        <v>0</v>
      </c>
      <c r="P244" s="3">
        <v>0</v>
      </c>
      <c r="Q244" s="33">
        <f t="shared" si="37"/>
        <v>0</v>
      </c>
      <c r="R244" s="32">
        <f t="shared" si="38"/>
        <v>825416</v>
      </c>
      <c r="S244" s="32">
        <v>453595</v>
      </c>
      <c r="T244" s="32">
        <f t="shared" si="39"/>
        <v>371821</v>
      </c>
      <c r="U244" s="32">
        <v>614400</v>
      </c>
      <c r="V244" s="32">
        <f t="shared" si="40"/>
        <v>614400</v>
      </c>
      <c r="W244" s="4"/>
    </row>
    <row r="245" spans="1:23" ht="12.75">
      <c r="A245" s="29">
        <v>567</v>
      </c>
      <c r="B245" s="1" t="b">
        <f t="shared" si="31"/>
        <v>1</v>
      </c>
      <c r="C245" s="1">
        <v>567</v>
      </c>
      <c r="D245" s="1" t="s">
        <v>267</v>
      </c>
      <c r="E245" s="1" t="b">
        <f t="shared" si="32"/>
        <v>1</v>
      </c>
      <c r="F245" s="1">
        <v>567</v>
      </c>
      <c r="G245" s="1" t="s">
        <v>267</v>
      </c>
      <c r="H245" s="30">
        <v>315.62</v>
      </c>
      <c r="I245" s="31">
        <f t="shared" si="33"/>
        <v>1088889</v>
      </c>
      <c r="J245" s="30">
        <v>114</v>
      </c>
      <c r="K245" s="32">
        <f t="shared" si="34"/>
        <v>196650</v>
      </c>
      <c r="L245" s="3">
        <v>39.64</v>
      </c>
      <c r="M245" s="3">
        <v>2.5</v>
      </c>
      <c r="N245" s="32">
        <f t="shared" si="35"/>
        <v>73572</v>
      </c>
      <c r="O245" s="32">
        <f t="shared" si="36"/>
        <v>1688</v>
      </c>
      <c r="P245" s="3">
        <v>0</v>
      </c>
      <c r="Q245" s="33">
        <f t="shared" si="37"/>
        <v>0</v>
      </c>
      <c r="R245" s="32">
        <f t="shared" si="38"/>
        <v>1360799</v>
      </c>
      <c r="S245" s="32">
        <v>442980</v>
      </c>
      <c r="T245" s="32">
        <f t="shared" si="39"/>
        <v>917819</v>
      </c>
      <c r="U245" s="32">
        <v>1756684</v>
      </c>
      <c r="V245" s="32">
        <f t="shared" si="40"/>
        <v>1756684</v>
      </c>
      <c r="W245" s="4"/>
    </row>
    <row r="246" spans="1:23" ht="12.75">
      <c r="A246" s="29">
        <v>569</v>
      </c>
      <c r="B246" s="1" t="b">
        <f t="shared" si="31"/>
        <v>1</v>
      </c>
      <c r="C246" s="1">
        <v>569</v>
      </c>
      <c r="D246" s="1" t="s">
        <v>268</v>
      </c>
      <c r="E246" s="1" t="b">
        <f t="shared" si="32"/>
        <v>1</v>
      </c>
      <c r="F246" s="1">
        <v>569</v>
      </c>
      <c r="G246" s="1" t="s">
        <v>268</v>
      </c>
      <c r="H246" s="30">
        <v>197</v>
      </c>
      <c r="I246" s="31">
        <f t="shared" si="33"/>
        <v>679650</v>
      </c>
      <c r="J246" s="30">
        <v>10.54</v>
      </c>
      <c r="K246" s="32">
        <f t="shared" si="34"/>
        <v>18182</v>
      </c>
      <c r="L246" s="3">
        <v>24.95</v>
      </c>
      <c r="M246" s="3">
        <v>3</v>
      </c>
      <c r="N246" s="32">
        <f t="shared" si="35"/>
        <v>46307</v>
      </c>
      <c r="O246" s="32">
        <f t="shared" si="36"/>
        <v>2025</v>
      </c>
      <c r="P246" s="3">
        <v>0</v>
      </c>
      <c r="Q246" s="33">
        <f t="shared" si="37"/>
        <v>0</v>
      </c>
      <c r="R246" s="32">
        <f t="shared" si="38"/>
        <v>746164</v>
      </c>
      <c r="S246" s="32">
        <v>464495</v>
      </c>
      <c r="T246" s="32">
        <f t="shared" si="39"/>
        <v>281669</v>
      </c>
      <c r="U246" s="32">
        <v>362711</v>
      </c>
      <c r="V246" s="32">
        <f t="shared" si="40"/>
        <v>362711</v>
      </c>
      <c r="W246" s="4"/>
    </row>
    <row r="247" spans="1:23" ht="12.75">
      <c r="A247" s="29">
        <v>571</v>
      </c>
      <c r="B247" s="1" t="b">
        <f t="shared" si="31"/>
        <v>1</v>
      </c>
      <c r="C247" s="1">
        <v>571</v>
      </c>
      <c r="D247" s="1" t="s">
        <v>269</v>
      </c>
      <c r="E247" s="1" t="b">
        <f t="shared" si="32"/>
        <v>1</v>
      </c>
      <c r="F247" s="1">
        <v>571</v>
      </c>
      <c r="G247" s="1" t="s">
        <v>269</v>
      </c>
      <c r="H247" s="30">
        <v>518.5</v>
      </c>
      <c r="I247" s="31">
        <f t="shared" si="33"/>
        <v>1788825</v>
      </c>
      <c r="J247" s="30">
        <v>82.33</v>
      </c>
      <c r="K247" s="32">
        <f t="shared" si="34"/>
        <v>142019</v>
      </c>
      <c r="L247" s="3">
        <v>69.59</v>
      </c>
      <c r="M247" s="3">
        <v>0</v>
      </c>
      <c r="N247" s="32">
        <f t="shared" si="35"/>
        <v>129159</v>
      </c>
      <c r="O247" s="32">
        <f t="shared" si="36"/>
        <v>0</v>
      </c>
      <c r="P247" s="3">
        <v>6.78</v>
      </c>
      <c r="Q247" s="33">
        <f t="shared" si="37"/>
        <v>4577</v>
      </c>
      <c r="R247" s="32">
        <f t="shared" si="38"/>
        <v>2064580</v>
      </c>
      <c r="S247" s="32">
        <v>901534</v>
      </c>
      <c r="T247" s="32">
        <f t="shared" si="39"/>
        <v>1163046</v>
      </c>
      <c r="U247" s="32">
        <v>1230457</v>
      </c>
      <c r="V247" s="32">
        <f t="shared" si="40"/>
        <v>1230457</v>
      </c>
      <c r="W247" s="4"/>
    </row>
    <row r="248" spans="1:23" ht="12.75">
      <c r="A248" s="29">
        <v>573</v>
      </c>
      <c r="B248" s="1" t="b">
        <f t="shared" si="31"/>
        <v>1</v>
      </c>
      <c r="C248" s="1">
        <v>573</v>
      </c>
      <c r="D248" s="1" t="s">
        <v>270</v>
      </c>
      <c r="E248" s="1" t="b">
        <f t="shared" si="32"/>
        <v>1</v>
      </c>
      <c r="F248" s="1">
        <v>573</v>
      </c>
      <c r="G248" s="1" t="s">
        <v>270</v>
      </c>
      <c r="H248" s="30">
        <v>608.15</v>
      </c>
      <c r="I248" s="31">
        <f t="shared" si="33"/>
        <v>2098118</v>
      </c>
      <c r="J248" s="30">
        <v>262.49</v>
      </c>
      <c r="K248" s="32">
        <f t="shared" si="34"/>
        <v>452795</v>
      </c>
      <c r="L248" s="3">
        <v>121.66</v>
      </c>
      <c r="M248" s="3">
        <v>3</v>
      </c>
      <c r="N248" s="32">
        <f t="shared" si="35"/>
        <v>225801</v>
      </c>
      <c r="O248" s="32">
        <f t="shared" si="36"/>
        <v>2025</v>
      </c>
      <c r="P248" s="3">
        <v>2.58</v>
      </c>
      <c r="Q248" s="33">
        <f t="shared" si="37"/>
        <v>1742</v>
      </c>
      <c r="R248" s="32">
        <f t="shared" si="38"/>
        <v>2780481</v>
      </c>
      <c r="S248" s="32">
        <v>576228</v>
      </c>
      <c r="T248" s="32">
        <f t="shared" si="39"/>
        <v>2204253</v>
      </c>
      <c r="U248" s="32">
        <v>4059076</v>
      </c>
      <c r="V248" s="32">
        <f t="shared" si="40"/>
        <v>4059076</v>
      </c>
      <c r="W248" s="4"/>
    </row>
    <row r="249" spans="1:23" ht="12.75">
      <c r="A249" s="29">
        <v>575</v>
      </c>
      <c r="B249" s="1" t="b">
        <f t="shared" si="31"/>
        <v>1</v>
      </c>
      <c r="C249" s="1">
        <v>575</v>
      </c>
      <c r="D249" s="1" t="s">
        <v>271</v>
      </c>
      <c r="E249" s="1" t="b">
        <f t="shared" si="32"/>
        <v>1</v>
      </c>
      <c r="F249" s="1">
        <v>575</v>
      </c>
      <c r="G249" s="1" t="s">
        <v>271</v>
      </c>
      <c r="H249" s="30">
        <v>2337.56</v>
      </c>
      <c r="I249" s="31">
        <f t="shared" si="33"/>
        <v>8064582</v>
      </c>
      <c r="J249" s="30">
        <v>73.59</v>
      </c>
      <c r="K249" s="32">
        <f t="shared" si="34"/>
        <v>126943</v>
      </c>
      <c r="L249" s="3">
        <v>345.96</v>
      </c>
      <c r="M249" s="3">
        <v>28</v>
      </c>
      <c r="N249" s="32">
        <f t="shared" si="35"/>
        <v>642102</v>
      </c>
      <c r="O249" s="32">
        <f t="shared" si="36"/>
        <v>18900</v>
      </c>
      <c r="P249" s="3">
        <v>16</v>
      </c>
      <c r="Q249" s="33">
        <f t="shared" si="37"/>
        <v>10800</v>
      </c>
      <c r="R249" s="32">
        <f t="shared" si="38"/>
        <v>8863327</v>
      </c>
      <c r="S249" s="32">
        <v>4949753</v>
      </c>
      <c r="T249" s="32">
        <f t="shared" si="39"/>
        <v>3913574</v>
      </c>
      <c r="U249" s="32">
        <v>2393584</v>
      </c>
      <c r="V249" s="32">
        <f t="shared" si="40"/>
        <v>2393584</v>
      </c>
      <c r="W249" s="4"/>
    </row>
    <row r="250" spans="1:23" ht="12.75">
      <c r="A250" s="29">
        <v>579</v>
      </c>
      <c r="B250" s="1" t="b">
        <f t="shared" si="31"/>
        <v>1</v>
      </c>
      <c r="C250" s="1">
        <v>579</v>
      </c>
      <c r="D250" s="1" t="s">
        <v>272</v>
      </c>
      <c r="E250" s="1" t="b">
        <f t="shared" si="32"/>
        <v>1</v>
      </c>
      <c r="F250" s="1">
        <v>579</v>
      </c>
      <c r="G250" s="1" t="s">
        <v>272</v>
      </c>
      <c r="H250" s="30">
        <v>29.79</v>
      </c>
      <c r="I250" s="31">
        <f t="shared" si="33"/>
        <v>102776</v>
      </c>
      <c r="J250" s="30">
        <v>5.87</v>
      </c>
      <c r="K250" s="32">
        <f t="shared" si="34"/>
        <v>10126</v>
      </c>
      <c r="L250" s="3">
        <v>5</v>
      </c>
      <c r="M250" s="3">
        <v>0</v>
      </c>
      <c r="N250" s="32">
        <f t="shared" si="35"/>
        <v>9280</v>
      </c>
      <c r="O250" s="32">
        <f t="shared" si="36"/>
        <v>0</v>
      </c>
      <c r="P250" s="3">
        <v>0</v>
      </c>
      <c r="Q250" s="33">
        <f t="shared" si="37"/>
        <v>0</v>
      </c>
      <c r="R250" s="32">
        <f t="shared" si="38"/>
        <v>122182</v>
      </c>
      <c r="S250" s="32">
        <v>79548</v>
      </c>
      <c r="T250" s="32">
        <f t="shared" si="39"/>
        <v>42634</v>
      </c>
      <c r="U250" s="32">
        <v>108168</v>
      </c>
      <c r="V250" s="32">
        <f t="shared" si="40"/>
        <v>108168</v>
      </c>
      <c r="W250" s="4"/>
    </row>
    <row r="251" spans="1:23" ht="12.75">
      <c r="A251" s="29">
        <v>583</v>
      </c>
      <c r="B251" s="1" t="b">
        <f t="shared" si="31"/>
        <v>1</v>
      </c>
      <c r="C251" s="1">
        <v>583</v>
      </c>
      <c r="D251" s="1" t="s">
        <v>273</v>
      </c>
      <c r="E251" s="1" t="b">
        <f t="shared" si="32"/>
        <v>1</v>
      </c>
      <c r="F251" s="1">
        <v>583</v>
      </c>
      <c r="G251" s="1" t="s">
        <v>273</v>
      </c>
      <c r="H251" s="30">
        <v>817.1</v>
      </c>
      <c r="I251" s="31">
        <f t="shared" si="33"/>
        <v>2818995</v>
      </c>
      <c r="J251" s="30">
        <v>148.36</v>
      </c>
      <c r="K251" s="32">
        <f t="shared" si="34"/>
        <v>255921</v>
      </c>
      <c r="L251" s="3">
        <v>111.01</v>
      </c>
      <c r="M251" s="3">
        <v>6.21</v>
      </c>
      <c r="N251" s="32">
        <f t="shared" si="35"/>
        <v>206035</v>
      </c>
      <c r="O251" s="32">
        <f t="shared" si="36"/>
        <v>4192</v>
      </c>
      <c r="P251" s="3">
        <v>3.55</v>
      </c>
      <c r="Q251" s="33">
        <f t="shared" si="37"/>
        <v>2396</v>
      </c>
      <c r="R251" s="32">
        <f t="shared" si="38"/>
        <v>3287539</v>
      </c>
      <c r="S251" s="32">
        <v>4785631</v>
      </c>
      <c r="T251" s="32">
        <f t="shared" si="39"/>
        <v>0</v>
      </c>
      <c r="U251" s="32">
        <v>129926</v>
      </c>
      <c r="V251" s="32">
        <f t="shared" si="40"/>
        <v>129926</v>
      </c>
      <c r="W251" s="4"/>
    </row>
    <row r="252" spans="1:23" ht="12.75">
      <c r="A252" s="29">
        <v>585</v>
      </c>
      <c r="B252" s="1" t="b">
        <f t="shared" si="31"/>
        <v>1</v>
      </c>
      <c r="C252" s="1">
        <v>585</v>
      </c>
      <c r="D252" s="1" t="s">
        <v>274</v>
      </c>
      <c r="E252" s="1" t="b">
        <f t="shared" si="32"/>
        <v>1</v>
      </c>
      <c r="F252" s="1">
        <v>585</v>
      </c>
      <c r="G252" s="1" t="s">
        <v>274</v>
      </c>
      <c r="H252" s="30">
        <v>191.1</v>
      </c>
      <c r="I252" s="31">
        <f t="shared" si="33"/>
        <v>659295</v>
      </c>
      <c r="J252" s="30">
        <v>61.03</v>
      </c>
      <c r="K252" s="32">
        <f t="shared" si="34"/>
        <v>105277</v>
      </c>
      <c r="L252" s="3">
        <v>30.12</v>
      </c>
      <c r="M252" s="3">
        <v>2</v>
      </c>
      <c r="N252" s="32">
        <f t="shared" si="35"/>
        <v>55903</v>
      </c>
      <c r="O252" s="32">
        <f t="shared" si="36"/>
        <v>1350</v>
      </c>
      <c r="P252" s="3">
        <v>1</v>
      </c>
      <c r="Q252" s="33">
        <f t="shared" si="37"/>
        <v>675</v>
      </c>
      <c r="R252" s="32">
        <f t="shared" si="38"/>
        <v>822500</v>
      </c>
      <c r="S252" s="32">
        <v>571523</v>
      </c>
      <c r="T252" s="32">
        <f t="shared" si="39"/>
        <v>250977</v>
      </c>
      <c r="U252" s="32">
        <v>354883</v>
      </c>
      <c r="V252" s="32">
        <f t="shared" si="40"/>
        <v>354883</v>
      </c>
      <c r="W252" s="4"/>
    </row>
    <row r="253" spans="1:28" s="6" customFormat="1" ht="12.75">
      <c r="A253" s="43">
        <v>417</v>
      </c>
      <c r="B253" s="6" t="b">
        <f t="shared" si="31"/>
        <v>1</v>
      </c>
      <c r="C253" s="6">
        <v>417</v>
      </c>
      <c r="D253" s="6" t="s">
        <v>275</v>
      </c>
      <c r="E253" s="6" t="b">
        <f t="shared" si="32"/>
        <v>1</v>
      </c>
      <c r="F253" s="6">
        <v>417</v>
      </c>
      <c r="G253" s="6" t="s">
        <v>275</v>
      </c>
      <c r="H253" s="24">
        <v>158.6</v>
      </c>
      <c r="I253" s="44">
        <f t="shared" si="33"/>
        <v>547170</v>
      </c>
      <c r="J253" s="24">
        <v>51</v>
      </c>
      <c r="K253" s="26">
        <f t="shared" si="34"/>
        <v>87975</v>
      </c>
      <c r="L253" s="45">
        <v>17.22</v>
      </c>
      <c r="M253" s="45">
        <v>1</v>
      </c>
      <c r="N253" s="26">
        <f t="shared" si="35"/>
        <v>31960</v>
      </c>
      <c r="O253" s="26">
        <f t="shared" si="36"/>
        <v>675</v>
      </c>
      <c r="P253" s="45">
        <v>0</v>
      </c>
      <c r="Q253" s="46">
        <f t="shared" si="37"/>
        <v>0</v>
      </c>
      <c r="R253" s="26">
        <f t="shared" si="38"/>
        <v>667780</v>
      </c>
      <c r="S253" s="26">
        <v>394999</v>
      </c>
      <c r="T253" s="26">
        <f t="shared" si="39"/>
        <v>272781</v>
      </c>
      <c r="U253" s="26">
        <v>327707</v>
      </c>
      <c r="V253" s="26">
        <f t="shared" si="40"/>
        <v>327707</v>
      </c>
      <c r="W253" s="4"/>
      <c r="X253" s="1"/>
      <c r="Y253" s="1"/>
      <c r="Z253" s="1"/>
      <c r="AA253" s="1"/>
      <c r="AB253" s="1"/>
    </row>
    <row r="254" spans="8:22" ht="15">
      <c r="H254" s="30"/>
      <c r="I254" s="47"/>
      <c r="K254" s="32"/>
      <c r="N254" s="32"/>
      <c r="O254" s="32"/>
      <c r="P254" s="3"/>
      <c r="Q254" s="33"/>
      <c r="R254" s="32"/>
      <c r="S254" s="32"/>
      <c r="T254" s="32"/>
      <c r="V254" s="32"/>
    </row>
    <row r="255" spans="8:22" ht="15">
      <c r="H255" s="30"/>
      <c r="I255" s="47"/>
      <c r="K255" s="32"/>
      <c r="N255" s="32"/>
      <c r="O255" s="32"/>
      <c r="P255" s="3"/>
      <c r="Q255" s="33"/>
      <c r="R255" s="32"/>
      <c r="S255" s="32"/>
      <c r="T255" s="32"/>
      <c r="V255" s="32"/>
    </row>
    <row r="256" spans="7:22" ht="12.75">
      <c r="G256" s="1" t="s">
        <v>16</v>
      </c>
      <c r="H256" s="30">
        <v>0</v>
      </c>
      <c r="I256" s="30">
        <f aca="true" t="shared" si="41" ref="I256:I270">H256*I$5</f>
        <v>0</v>
      </c>
      <c r="J256" s="3">
        <v>0</v>
      </c>
      <c r="K256" s="32">
        <f aca="true" t="shared" si="42" ref="K256:K270">ROUND(J256*$K$5,0)</f>
        <v>0</v>
      </c>
      <c r="L256" s="3">
        <v>0</v>
      </c>
      <c r="M256" s="3">
        <v>0</v>
      </c>
      <c r="N256" s="32">
        <f aca="true" t="shared" si="43" ref="N256:N270">ROUND(L256*$N$5,0)</f>
        <v>0</v>
      </c>
      <c r="O256" s="32">
        <f aca="true" t="shared" si="44" ref="O256:O270">ROUND(M256*$O$5,0)</f>
        <v>0</v>
      </c>
      <c r="P256" s="3">
        <v>0</v>
      </c>
      <c r="Q256" s="33">
        <f aca="true" t="shared" si="45" ref="Q256:Q270">ROUND(P256*$Q$5,0)</f>
        <v>0</v>
      </c>
      <c r="R256" s="32">
        <f aca="true" t="shared" si="46" ref="R256:R270">O256+N256+K256+I256+Q256</f>
        <v>0</v>
      </c>
      <c r="S256" s="32">
        <v>1650</v>
      </c>
      <c r="T256" s="32">
        <f aca="true" t="shared" si="47" ref="T256:T270">IF(R256&gt;S256,R256-S256,0)</f>
        <v>0</v>
      </c>
      <c r="U256" s="32">
        <v>61</v>
      </c>
      <c r="V256" s="32">
        <f aca="true" t="shared" si="48" ref="V256:V270">IF(T256&lt;U256,U256,IF(T256&gt;U256,U256,0))</f>
        <v>61</v>
      </c>
    </row>
    <row r="257" spans="7:22" ht="12.75">
      <c r="G257" s="1" t="s">
        <v>17</v>
      </c>
      <c r="H257" s="30">
        <v>0</v>
      </c>
      <c r="I257" s="30">
        <f t="shared" si="41"/>
        <v>0</v>
      </c>
      <c r="J257" s="3">
        <v>0</v>
      </c>
      <c r="K257" s="32">
        <f t="shared" si="42"/>
        <v>0</v>
      </c>
      <c r="L257" s="3">
        <v>0</v>
      </c>
      <c r="M257" s="3">
        <v>0</v>
      </c>
      <c r="N257" s="32">
        <f t="shared" si="43"/>
        <v>0</v>
      </c>
      <c r="O257" s="32">
        <f t="shared" si="44"/>
        <v>0</v>
      </c>
      <c r="P257" s="3">
        <v>0</v>
      </c>
      <c r="Q257" s="33">
        <f t="shared" si="45"/>
        <v>0</v>
      </c>
      <c r="R257" s="32">
        <f t="shared" si="46"/>
        <v>0</v>
      </c>
      <c r="S257" s="32">
        <v>0</v>
      </c>
      <c r="T257" s="32">
        <f t="shared" si="47"/>
        <v>0</v>
      </c>
      <c r="U257" s="32">
        <v>0</v>
      </c>
      <c r="V257" s="32">
        <f t="shared" si="48"/>
        <v>0</v>
      </c>
    </row>
    <row r="258" spans="7:22" ht="12.75">
      <c r="G258" s="1" t="s">
        <v>18</v>
      </c>
      <c r="H258" s="30">
        <v>0</v>
      </c>
      <c r="I258" s="30">
        <f t="shared" si="41"/>
        <v>0</v>
      </c>
      <c r="J258" s="3">
        <v>0</v>
      </c>
      <c r="K258" s="32">
        <f t="shared" si="42"/>
        <v>0</v>
      </c>
      <c r="L258" s="3">
        <v>0</v>
      </c>
      <c r="M258" s="3">
        <v>0</v>
      </c>
      <c r="N258" s="32">
        <f t="shared" si="43"/>
        <v>0</v>
      </c>
      <c r="O258" s="32">
        <f t="shared" si="44"/>
        <v>0</v>
      </c>
      <c r="P258" s="3">
        <v>0</v>
      </c>
      <c r="Q258" s="33">
        <f t="shared" si="45"/>
        <v>0</v>
      </c>
      <c r="R258" s="32">
        <f t="shared" si="46"/>
        <v>0</v>
      </c>
      <c r="S258" s="32">
        <v>39</v>
      </c>
      <c r="T258" s="32">
        <f t="shared" si="47"/>
        <v>0</v>
      </c>
      <c r="U258" s="32">
        <v>7</v>
      </c>
      <c r="V258" s="32">
        <f t="shared" si="48"/>
        <v>7</v>
      </c>
    </row>
    <row r="259" spans="7:22" ht="12.75">
      <c r="G259" s="1" t="s">
        <v>19</v>
      </c>
      <c r="H259" s="30">
        <v>0</v>
      </c>
      <c r="I259" s="30">
        <f t="shared" si="41"/>
        <v>0</v>
      </c>
      <c r="J259" s="3">
        <v>0</v>
      </c>
      <c r="K259" s="32">
        <f t="shared" si="42"/>
        <v>0</v>
      </c>
      <c r="L259" s="3">
        <v>0</v>
      </c>
      <c r="M259" s="3">
        <v>0</v>
      </c>
      <c r="N259" s="32">
        <f t="shared" si="43"/>
        <v>0</v>
      </c>
      <c r="O259" s="32">
        <f t="shared" si="44"/>
        <v>0</v>
      </c>
      <c r="P259" s="3">
        <v>0</v>
      </c>
      <c r="Q259" s="33">
        <f t="shared" si="45"/>
        <v>0</v>
      </c>
      <c r="R259" s="32">
        <f t="shared" si="46"/>
        <v>0</v>
      </c>
      <c r="S259" s="32">
        <v>110</v>
      </c>
      <c r="T259" s="32">
        <f t="shared" si="47"/>
        <v>0</v>
      </c>
      <c r="U259" s="32">
        <v>0</v>
      </c>
      <c r="V259" s="32">
        <f t="shared" si="48"/>
        <v>0</v>
      </c>
    </row>
    <row r="260" spans="7:22" ht="12.75">
      <c r="G260" s="1" t="s">
        <v>20</v>
      </c>
      <c r="H260" s="30">
        <v>0</v>
      </c>
      <c r="I260" s="30">
        <f t="shared" si="41"/>
        <v>0</v>
      </c>
      <c r="J260" s="3">
        <v>0</v>
      </c>
      <c r="K260" s="32">
        <f t="shared" si="42"/>
        <v>0</v>
      </c>
      <c r="L260" s="3">
        <v>0</v>
      </c>
      <c r="M260" s="3">
        <v>0</v>
      </c>
      <c r="N260" s="32">
        <f t="shared" si="43"/>
        <v>0</v>
      </c>
      <c r="O260" s="32">
        <f t="shared" si="44"/>
        <v>0</v>
      </c>
      <c r="P260" s="3">
        <v>0</v>
      </c>
      <c r="Q260" s="33">
        <f t="shared" si="45"/>
        <v>0</v>
      </c>
      <c r="R260" s="32">
        <f t="shared" si="46"/>
        <v>0</v>
      </c>
      <c r="S260" s="32">
        <v>377</v>
      </c>
      <c r="T260" s="32">
        <f t="shared" si="47"/>
        <v>0</v>
      </c>
      <c r="U260" s="32">
        <v>236</v>
      </c>
      <c r="V260" s="32">
        <f t="shared" si="48"/>
        <v>236</v>
      </c>
    </row>
    <row r="261" spans="7:22" ht="12.75">
      <c r="G261" s="1" t="s">
        <v>21</v>
      </c>
      <c r="H261" s="30">
        <v>0</v>
      </c>
      <c r="I261" s="30">
        <f t="shared" si="41"/>
        <v>0</v>
      </c>
      <c r="J261" s="3">
        <v>0</v>
      </c>
      <c r="K261" s="32">
        <f t="shared" si="42"/>
        <v>0</v>
      </c>
      <c r="L261" s="3">
        <v>0</v>
      </c>
      <c r="M261" s="3">
        <v>0</v>
      </c>
      <c r="N261" s="32">
        <f t="shared" si="43"/>
        <v>0</v>
      </c>
      <c r="O261" s="32">
        <f t="shared" si="44"/>
        <v>0</v>
      </c>
      <c r="P261" s="3">
        <v>0</v>
      </c>
      <c r="Q261" s="33">
        <f t="shared" si="45"/>
        <v>0</v>
      </c>
      <c r="R261" s="32">
        <f t="shared" si="46"/>
        <v>0</v>
      </c>
      <c r="S261" s="32">
        <v>0</v>
      </c>
      <c r="T261" s="32">
        <f t="shared" si="47"/>
        <v>0</v>
      </c>
      <c r="U261" s="32">
        <v>0</v>
      </c>
      <c r="V261" s="32">
        <f t="shared" si="48"/>
        <v>0</v>
      </c>
    </row>
    <row r="262" spans="7:22" ht="12.75">
      <c r="G262" s="1" t="s">
        <v>22</v>
      </c>
      <c r="H262" s="30">
        <v>0</v>
      </c>
      <c r="I262" s="30">
        <f t="shared" si="41"/>
        <v>0</v>
      </c>
      <c r="J262" s="3">
        <v>0</v>
      </c>
      <c r="K262" s="32">
        <f t="shared" si="42"/>
        <v>0</v>
      </c>
      <c r="L262" s="3">
        <v>0</v>
      </c>
      <c r="M262" s="3">
        <v>0</v>
      </c>
      <c r="N262" s="32">
        <f t="shared" si="43"/>
        <v>0</v>
      </c>
      <c r="O262" s="32">
        <f t="shared" si="44"/>
        <v>0</v>
      </c>
      <c r="P262" s="3">
        <v>0</v>
      </c>
      <c r="Q262" s="33">
        <f t="shared" si="45"/>
        <v>0</v>
      </c>
      <c r="R262" s="32">
        <f t="shared" si="46"/>
        <v>0</v>
      </c>
      <c r="S262" s="32">
        <v>203</v>
      </c>
      <c r="T262" s="32">
        <f t="shared" si="47"/>
        <v>0</v>
      </c>
      <c r="U262" s="32">
        <v>0</v>
      </c>
      <c r="V262" s="32">
        <f t="shared" si="48"/>
        <v>0</v>
      </c>
    </row>
    <row r="263" spans="7:22" ht="12.75">
      <c r="G263" s="1" t="s">
        <v>23</v>
      </c>
      <c r="H263" s="30">
        <v>0</v>
      </c>
      <c r="I263" s="30">
        <f t="shared" si="41"/>
        <v>0</v>
      </c>
      <c r="J263" s="3">
        <v>0</v>
      </c>
      <c r="K263" s="32">
        <f t="shared" si="42"/>
        <v>0</v>
      </c>
      <c r="L263" s="3">
        <v>0</v>
      </c>
      <c r="M263" s="3">
        <v>0</v>
      </c>
      <c r="N263" s="32">
        <f t="shared" si="43"/>
        <v>0</v>
      </c>
      <c r="O263" s="32">
        <f t="shared" si="44"/>
        <v>0</v>
      </c>
      <c r="P263" s="3">
        <v>0</v>
      </c>
      <c r="Q263" s="33">
        <f t="shared" si="45"/>
        <v>0</v>
      </c>
      <c r="R263" s="32">
        <f t="shared" si="46"/>
        <v>0</v>
      </c>
      <c r="S263" s="32">
        <v>9639</v>
      </c>
      <c r="T263" s="32">
        <f t="shared" si="47"/>
        <v>0</v>
      </c>
      <c r="U263" s="32">
        <v>1283</v>
      </c>
      <c r="V263" s="32">
        <f t="shared" si="48"/>
        <v>1283</v>
      </c>
    </row>
    <row r="264" spans="7:22" ht="12.75">
      <c r="G264" s="1" t="s">
        <v>24</v>
      </c>
      <c r="H264" s="30">
        <v>0</v>
      </c>
      <c r="I264" s="30">
        <f t="shared" si="41"/>
        <v>0</v>
      </c>
      <c r="J264" s="3">
        <v>0</v>
      </c>
      <c r="K264" s="32">
        <f t="shared" si="42"/>
        <v>0</v>
      </c>
      <c r="L264" s="3">
        <v>0</v>
      </c>
      <c r="M264" s="3">
        <v>0</v>
      </c>
      <c r="N264" s="32">
        <f t="shared" si="43"/>
        <v>0</v>
      </c>
      <c r="O264" s="32">
        <f t="shared" si="44"/>
        <v>0</v>
      </c>
      <c r="P264" s="3">
        <v>0</v>
      </c>
      <c r="Q264" s="33">
        <f t="shared" si="45"/>
        <v>0</v>
      </c>
      <c r="R264" s="32">
        <f t="shared" si="46"/>
        <v>0</v>
      </c>
      <c r="S264" s="32">
        <v>0</v>
      </c>
      <c r="T264" s="32">
        <f t="shared" si="47"/>
        <v>0</v>
      </c>
      <c r="U264" s="32">
        <v>0</v>
      </c>
      <c r="V264" s="32">
        <f t="shared" si="48"/>
        <v>0</v>
      </c>
    </row>
    <row r="265" spans="7:22" ht="12.75">
      <c r="G265" s="1" t="s">
        <v>25</v>
      </c>
      <c r="H265" s="30">
        <v>0</v>
      </c>
      <c r="I265" s="30">
        <f t="shared" si="41"/>
        <v>0</v>
      </c>
      <c r="J265" s="3">
        <v>0</v>
      </c>
      <c r="K265" s="32">
        <f t="shared" si="42"/>
        <v>0</v>
      </c>
      <c r="L265" s="3">
        <v>0</v>
      </c>
      <c r="M265" s="3">
        <v>0</v>
      </c>
      <c r="N265" s="32">
        <f t="shared" si="43"/>
        <v>0</v>
      </c>
      <c r="O265" s="32">
        <f t="shared" si="44"/>
        <v>0</v>
      </c>
      <c r="P265" s="3">
        <v>0</v>
      </c>
      <c r="Q265" s="33">
        <f t="shared" si="45"/>
        <v>0</v>
      </c>
      <c r="R265" s="32">
        <f t="shared" si="46"/>
        <v>0</v>
      </c>
      <c r="S265" s="32">
        <v>0</v>
      </c>
      <c r="T265" s="32">
        <f t="shared" si="47"/>
        <v>0</v>
      </c>
      <c r="U265" s="32">
        <v>0</v>
      </c>
      <c r="V265" s="32">
        <f t="shared" si="48"/>
        <v>0</v>
      </c>
    </row>
    <row r="266" spans="7:22" ht="12.75">
      <c r="G266" s="1" t="s">
        <v>26</v>
      </c>
      <c r="H266" s="30">
        <v>0</v>
      </c>
      <c r="I266" s="30">
        <f t="shared" si="41"/>
        <v>0</v>
      </c>
      <c r="J266" s="3">
        <v>0</v>
      </c>
      <c r="K266" s="32">
        <f t="shared" si="42"/>
        <v>0</v>
      </c>
      <c r="L266" s="3">
        <v>0</v>
      </c>
      <c r="M266" s="3">
        <v>0</v>
      </c>
      <c r="N266" s="32">
        <f t="shared" si="43"/>
        <v>0</v>
      </c>
      <c r="O266" s="32">
        <f t="shared" si="44"/>
        <v>0</v>
      </c>
      <c r="P266" s="3">
        <v>0</v>
      </c>
      <c r="Q266" s="33">
        <f t="shared" si="45"/>
        <v>0</v>
      </c>
      <c r="R266" s="32">
        <f t="shared" si="46"/>
        <v>0</v>
      </c>
      <c r="S266" s="32">
        <v>337</v>
      </c>
      <c r="T266" s="32">
        <f t="shared" si="47"/>
        <v>0</v>
      </c>
      <c r="U266" s="32">
        <v>0</v>
      </c>
      <c r="V266" s="32">
        <f t="shared" si="48"/>
        <v>0</v>
      </c>
    </row>
    <row r="267" spans="7:22" ht="12.75">
      <c r="G267" s="1" t="s">
        <v>27</v>
      </c>
      <c r="H267" s="30">
        <v>0</v>
      </c>
      <c r="I267" s="30">
        <f t="shared" si="41"/>
        <v>0</v>
      </c>
      <c r="J267" s="3">
        <v>0</v>
      </c>
      <c r="K267" s="32">
        <f t="shared" si="42"/>
        <v>0</v>
      </c>
      <c r="L267" s="3">
        <v>0</v>
      </c>
      <c r="M267" s="3">
        <v>0</v>
      </c>
      <c r="N267" s="32">
        <f t="shared" si="43"/>
        <v>0</v>
      </c>
      <c r="O267" s="32">
        <f t="shared" si="44"/>
        <v>0</v>
      </c>
      <c r="P267" s="3">
        <v>0</v>
      </c>
      <c r="Q267" s="33">
        <f t="shared" si="45"/>
        <v>0</v>
      </c>
      <c r="R267" s="32">
        <f t="shared" si="46"/>
        <v>0</v>
      </c>
      <c r="S267" s="32">
        <v>0</v>
      </c>
      <c r="T267" s="32">
        <f t="shared" si="47"/>
        <v>0</v>
      </c>
      <c r="U267" s="32">
        <v>0</v>
      </c>
      <c r="V267" s="32">
        <f t="shared" si="48"/>
        <v>0</v>
      </c>
    </row>
    <row r="268" spans="7:22" ht="12.75">
      <c r="G268" s="1" t="s">
        <v>28</v>
      </c>
      <c r="H268" s="30">
        <v>0</v>
      </c>
      <c r="I268" s="30">
        <f t="shared" si="41"/>
        <v>0</v>
      </c>
      <c r="J268" s="3">
        <v>0</v>
      </c>
      <c r="K268" s="32">
        <f t="shared" si="42"/>
        <v>0</v>
      </c>
      <c r="L268" s="3">
        <v>0</v>
      </c>
      <c r="M268" s="3">
        <v>0</v>
      </c>
      <c r="N268" s="32">
        <f t="shared" si="43"/>
        <v>0</v>
      </c>
      <c r="O268" s="32">
        <f t="shared" si="44"/>
        <v>0</v>
      </c>
      <c r="P268" s="3">
        <v>0</v>
      </c>
      <c r="Q268" s="33">
        <f t="shared" si="45"/>
        <v>0</v>
      </c>
      <c r="R268" s="32">
        <f t="shared" si="46"/>
        <v>0</v>
      </c>
      <c r="S268" s="32">
        <v>4308</v>
      </c>
      <c r="T268" s="32">
        <f t="shared" si="47"/>
        <v>0</v>
      </c>
      <c r="U268" s="32">
        <v>1605</v>
      </c>
      <c r="V268" s="32">
        <f t="shared" si="48"/>
        <v>1605</v>
      </c>
    </row>
    <row r="269" spans="7:22" ht="12.75">
      <c r="G269" s="1" t="s">
        <v>29</v>
      </c>
      <c r="H269" s="30">
        <v>0</v>
      </c>
      <c r="I269" s="30">
        <f t="shared" si="41"/>
        <v>0</v>
      </c>
      <c r="J269" s="3">
        <v>0</v>
      </c>
      <c r="K269" s="32">
        <f t="shared" si="42"/>
        <v>0</v>
      </c>
      <c r="L269" s="3">
        <v>0</v>
      </c>
      <c r="M269" s="3">
        <v>0</v>
      </c>
      <c r="N269" s="32">
        <f t="shared" si="43"/>
        <v>0</v>
      </c>
      <c r="O269" s="32">
        <f t="shared" si="44"/>
        <v>0</v>
      </c>
      <c r="P269" s="3">
        <v>0</v>
      </c>
      <c r="Q269" s="33">
        <f t="shared" si="45"/>
        <v>0</v>
      </c>
      <c r="R269" s="32">
        <f t="shared" si="46"/>
        <v>0</v>
      </c>
      <c r="S269" s="32">
        <v>3481</v>
      </c>
      <c r="T269" s="32">
        <f t="shared" si="47"/>
        <v>0</v>
      </c>
      <c r="U269" s="32">
        <v>0</v>
      </c>
      <c r="V269" s="32">
        <f t="shared" si="48"/>
        <v>0</v>
      </c>
    </row>
    <row r="270" spans="7:22" ht="12.75">
      <c r="G270" s="1" t="s">
        <v>30</v>
      </c>
      <c r="H270" s="30">
        <v>0</v>
      </c>
      <c r="I270" s="30">
        <f t="shared" si="41"/>
        <v>0</v>
      </c>
      <c r="J270" s="3">
        <v>0</v>
      </c>
      <c r="K270" s="32">
        <f t="shared" si="42"/>
        <v>0</v>
      </c>
      <c r="L270" s="3">
        <v>0</v>
      </c>
      <c r="M270" s="3">
        <v>0</v>
      </c>
      <c r="N270" s="32">
        <f t="shared" si="43"/>
        <v>0</v>
      </c>
      <c r="O270" s="32">
        <f t="shared" si="44"/>
        <v>0</v>
      </c>
      <c r="P270" s="3">
        <v>0</v>
      </c>
      <c r="Q270" s="33">
        <f t="shared" si="45"/>
        <v>0</v>
      </c>
      <c r="R270" s="32">
        <f t="shared" si="46"/>
        <v>0</v>
      </c>
      <c r="S270" s="32">
        <v>14432</v>
      </c>
      <c r="T270" s="32">
        <f t="shared" si="47"/>
        <v>0</v>
      </c>
      <c r="U270" s="32">
        <v>1639</v>
      </c>
      <c r="V270" s="32">
        <f t="shared" si="48"/>
        <v>1639</v>
      </c>
    </row>
    <row r="271" spans="16:19" ht="15">
      <c r="P271" s="48"/>
      <c r="Q271" s="1"/>
      <c r="S271" s="10"/>
    </row>
    <row r="272" spans="8:18" ht="15">
      <c r="H272" s="49"/>
      <c r="I272" s="50"/>
      <c r="K272" s="50"/>
      <c r="L272" s="50"/>
      <c r="M272" s="49"/>
      <c r="N272" s="51"/>
      <c r="O272" s="51"/>
      <c r="P272" s="52"/>
      <c r="Q272" s="53"/>
      <c r="R272" s="10"/>
    </row>
    <row r="273" ht="15">
      <c r="P273" s="48"/>
    </row>
    <row r="274" ht="15">
      <c r="P274" s="48"/>
    </row>
    <row r="275" spans="8:16" ht="15">
      <c r="H275" s="54"/>
      <c r="P275" s="48"/>
    </row>
    <row r="276" spans="8:16" ht="15">
      <c r="H276" s="54"/>
      <c r="P276" s="48"/>
    </row>
    <row r="277" spans="8:16" ht="15">
      <c r="H277" s="54"/>
      <c r="P277" s="48"/>
    </row>
    <row r="278" ht="15">
      <c r="P278" s="48"/>
    </row>
  </sheetData>
  <sheetProtection/>
  <printOptions/>
  <pageMargins left="0.43" right="0.51" top="0.43" bottom="0.57" header="0.3" footer="0.3"/>
  <pageSetup fitToHeight="0" horizontalDpi="600" verticalDpi="600" orientation="landscape" scale="70" r:id="rId1"/>
  <headerFooter alignWithMargins="0">
    <oddHeader>&amp;L&amp;10NH Dept. of Education
Bureau of Data Managment
&amp;CFY2012 Adequate Education Aid &amp;R7/1/11</oddHeader>
    <oddFooter>&amp;C&amp;9page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RLeclerc</dc:creator>
  <cp:keywords/>
  <dc:description/>
  <cp:lastModifiedBy>RLeclerc</cp:lastModifiedBy>
  <cp:lastPrinted>2011-08-03T16:37:15Z</cp:lastPrinted>
  <dcterms:created xsi:type="dcterms:W3CDTF">2011-06-29T12:48:15Z</dcterms:created>
  <dcterms:modified xsi:type="dcterms:W3CDTF">2011-08-03T16:37:16Z</dcterms:modified>
  <cp:category/>
  <cp:version/>
  <cp:contentType/>
  <cp:contentStatus/>
</cp:coreProperties>
</file>