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tate Average Cost Per Pupil" sheetId="1" r:id="rId1"/>
  </sheets>
  <definedNames>
    <definedName name="ms25pg01">#REF!</definedName>
    <definedName name="ms25pg02">#REF!</definedName>
    <definedName name="ms25pg03">#REF!</definedName>
    <definedName name="ms25pg04">#REF!</definedName>
    <definedName name="ms25pg05">#REF!</definedName>
    <definedName name="ms25pg06">#REF!</definedName>
    <definedName name="_xlnm.Print_Area" localSheetId="0">'State Average Cost Per Pupil'!$A$1:$H$70</definedName>
  </definedNames>
  <calcPr fullCalcOnLoad="1"/>
</workbook>
</file>

<file path=xl/sharedStrings.xml><?xml version="1.0" encoding="utf-8"?>
<sst xmlns="http://schemas.openxmlformats.org/spreadsheetml/2006/main" count="57" uniqueCount="44">
  <si>
    <t>ADMA as of 9-14-15</t>
  </si>
  <si>
    <t xml:space="preserve">                                                   NEW HAMPSHIRE DEPARTMENT OF EDUCATION                       </t>
  </si>
  <si>
    <t>Division of Program Support, Bureau of Data Management</t>
  </si>
  <si>
    <t>101 Pleasant Street, Concord, NH 03301-3852</t>
  </si>
  <si>
    <t>Telephone (603) 271-2778  Fax (603) 271-3875</t>
  </si>
  <si>
    <t>STATE AVERAGE COST PER PUPIL AND TOTAL EXPENDITURES 2014-2015</t>
  </si>
  <si>
    <t>Elementary</t>
  </si>
  <si>
    <t>Middle</t>
  </si>
  <si>
    <t>High</t>
  </si>
  <si>
    <t>Total</t>
  </si>
  <si>
    <t>Part A - Expenditures</t>
  </si>
  <si>
    <t>Operating Expenses for Public Schools</t>
  </si>
  <si>
    <t>Tuition (less interdistrict transfers)</t>
  </si>
  <si>
    <t>Transportation</t>
  </si>
  <si>
    <r>
      <t xml:space="preserve">Elem and Secondary Current Expenses </t>
    </r>
    <r>
      <rPr>
        <b/>
        <u val="single"/>
        <vertAlign val="superscript"/>
        <sz val="10"/>
        <rFont val="Arial"/>
        <family val="2"/>
      </rPr>
      <t>1</t>
    </r>
  </si>
  <si>
    <t>Capital Items (other than facilities reported below)</t>
  </si>
  <si>
    <t>Bonds &amp; Notes Interest</t>
  </si>
  <si>
    <t>Total Recurring Elementary and Secondary Expenditures</t>
  </si>
  <si>
    <t>Facility Construction &amp; Acquisition</t>
  </si>
  <si>
    <t>Total Expenditures for Elementary and Secondary Education</t>
  </si>
  <si>
    <t>Current Expenditures Not Part of Public Elementary &amp; Secondary</t>
  </si>
  <si>
    <t>Summer School</t>
  </si>
  <si>
    <t>Non-public Programs</t>
  </si>
  <si>
    <t>Adult Education</t>
  </si>
  <si>
    <t>Community/Jr. College Ed. Program</t>
  </si>
  <si>
    <t>Community Service</t>
  </si>
  <si>
    <t>Allocation to Charter Schools/Other Agencies</t>
  </si>
  <si>
    <r>
      <t xml:space="preserve">Total Expenditures for 2014-2015 </t>
    </r>
    <r>
      <rPr>
        <b/>
        <u val="single"/>
        <vertAlign val="superscript"/>
        <sz val="10"/>
        <rFont val="Arial"/>
        <family val="2"/>
      </rPr>
      <t>2</t>
    </r>
  </si>
  <si>
    <t>Part B - Pupil Memberships</t>
  </si>
  <si>
    <r>
      <t xml:space="preserve">Average daily membership in attendance </t>
    </r>
    <r>
      <rPr>
        <vertAlign val="superscript"/>
        <sz val="10"/>
        <rFont val="Arial"/>
        <family val="2"/>
      </rPr>
      <t>3</t>
    </r>
  </si>
  <si>
    <t xml:space="preserve">Part C - Cost Per Pupil   </t>
  </si>
  <si>
    <t>Elem and Secondary Current Expenses</t>
  </si>
  <si>
    <t xml:space="preserve">Capital Items (other than facilities reported below) </t>
  </si>
  <si>
    <t>Total Recurring Expenditures</t>
  </si>
  <si>
    <t>Total Expenditures for 2014-2015</t>
  </si>
  <si>
    <t>This State Average is based on district operated schools only.</t>
  </si>
  <si>
    <r>
      <t xml:space="preserve">1  </t>
    </r>
    <r>
      <rPr>
        <sz val="9"/>
        <rFont val="Arial"/>
        <family val="2"/>
      </rPr>
      <t>Inter-district tuition payments have been deducted.  Inter-district transportation payments of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$293,499 c</t>
    </r>
    <r>
      <rPr>
        <sz val="9"/>
        <rFont val="Arial"/>
        <family val="2"/>
      </rPr>
      <t>an not be</t>
    </r>
  </si>
  <si>
    <t xml:space="preserve">    attributed to a grade level and have not been deducted.</t>
  </si>
  <si>
    <r>
      <t>2</t>
    </r>
    <r>
      <rPr>
        <sz val="9"/>
        <rFont val="Arial"/>
        <family val="2"/>
      </rPr>
      <t xml:space="preserve">  Does not include Bond Principal repayment of: </t>
    </r>
    <r>
      <rPr>
        <sz val="9"/>
        <color indexed="8"/>
        <rFont val="Arial"/>
        <family val="2"/>
      </rPr>
      <t>$94,358,445</t>
    </r>
    <r>
      <rPr>
        <sz val="9"/>
        <rFont val="Arial"/>
        <family val="2"/>
      </rPr>
      <t>. Bond Principal repayments are not included because expenditures</t>
    </r>
  </si>
  <si>
    <t xml:space="preserve">    financed by bonds and notes have already been reported as expenditures in the current or a previous year.</t>
  </si>
  <si>
    <r>
      <t xml:space="preserve">3 </t>
    </r>
    <r>
      <rPr>
        <sz val="9"/>
        <rFont val="Arial"/>
        <family val="2"/>
      </rPr>
      <t xml:space="preserve"> High school average daily membership (ADM) does not include ADM of 75.08</t>
    </r>
    <r>
      <rPr>
        <sz val="9"/>
        <color indexed="8"/>
        <rFont val="Arial"/>
        <family val="2"/>
      </rPr>
      <t xml:space="preserve"> f</t>
    </r>
    <r>
      <rPr>
        <sz val="9"/>
        <rFont val="Arial"/>
        <family val="2"/>
      </rPr>
      <t>or students attending vocational programs</t>
    </r>
  </si>
  <si>
    <t xml:space="preserve">    out-of-state.  </t>
  </si>
  <si>
    <t xml:space="preserve">RML    10   (5.10)    </t>
  </si>
  <si>
    <t>State Avg Cost 2014-2015.xls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</si>
</sst>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_(* #,##0.0_);_(* \(#,##0.0\);_(* &quot;-&quot;??_);_(@_)"/>
  </numFmts>
  <fonts count="47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5" fontId="2" fillId="0" borderId="0" xfId="0" applyNumberFormat="1" applyFont="1" applyBorder="1" applyAlignment="1">
      <alignment/>
    </xf>
    <xf numFmtId="38" fontId="2" fillId="0" borderId="0" xfId="0" applyNumberFormat="1" applyFont="1" applyAlignment="1">
      <alignment/>
    </xf>
    <xf numFmtId="5" fontId="2" fillId="0" borderId="10" xfId="0" applyNumberFormat="1" applyFont="1" applyBorder="1" applyAlignment="1">
      <alignment/>
    </xf>
    <xf numFmtId="40" fontId="2" fillId="0" borderId="0" xfId="0" applyNumberFormat="1" applyFont="1" applyAlignment="1">
      <alignment/>
    </xf>
    <xf numFmtId="0" fontId="3" fillId="0" borderId="0" xfId="0" applyFont="1" applyAlignment="1">
      <alignment/>
    </xf>
    <xf numFmtId="165" fontId="2" fillId="0" borderId="0" xfId="42" applyNumberFormat="1" applyFont="1" applyAlignment="1">
      <alignment/>
    </xf>
    <xf numFmtId="37" fontId="2" fillId="0" borderId="0" xfId="42" applyNumberFormat="1" applyFont="1" applyAlignment="1">
      <alignment/>
    </xf>
    <xf numFmtId="43" fontId="2" fillId="0" borderId="0" xfId="42" applyNumberFormat="1" applyFont="1" applyAlignment="1">
      <alignment/>
    </xf>
    <xf numFmtId="166" fontId="2" fillId="0" borderId="0" xfId="42" applyNumberFormat="1" applyFont="1" applyAlignment="1">
      <alignment/>
    </xf>
    <xf numFmtId="7" fontId="2" fillId="0" borderId="0" xfId="0" applyNumberFormat="1" applyFont="1" applyAlignment="1">
      <alignment/>
    </xf>
    <xf numFmtId="7" fontId="2" fillId="0" borderId="0" xfId="0" applyNumberFormat="1" applyFont="1" applyBorder="1" applyAlignment="1">
      <alignment/>
    </xf>
    <xf numFmtId="7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5" fontId="7" fillId="0" borderId="0" xfId="0" applyNumberFormat="1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38" fontId="0" fillId="0" borderId="0" xfId="0" applyNumberForma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left"/>
    </xf>
    <xf numFmtId="40" fontId="13" fillId="0" borderId="0" xfId="0" applyNumberFormat="1" applyFont="1" applyAlignment="1">
      <alignment/>
    </xf>
    <xf numFmtId="0" fontId="8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77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4.66015625" style="0" customWidth="1"/>
    <col min="2" max="2" width="18.66015625" style="0" customWidth="1"/>
    <col min="3" max="3" width="2.83203125" style="0" customWidth="1"/>
    <col min="4" max="4" width="15.66015625" style="0" customWidth="1"/>
    <col min="5" max="5" width="2.83203125" style="0" customWidth="1"/>
    <col min="6" max="6" width="16" style="0" customWidth="1"/>
    <col min="7" max="7" width="2.83203125" style="0" customWidth="1"/>
    <col min="8" max="8" width="18" style="0" customWidth="1"/>
  </cols>
  <sheetData>
    <row r="1" spans="6:8" ht="12.75">
      <c r="F1" s="31">
        <v>42353</v>
      </c>
      <c r="G1" s="31"/>
      <c r="H1" s="31"/>
    </row>
    <row r="2" spans="6:8" ht="12.75">
      <c r="F2" s="1"/>
      <c r="G2" s="1"/>
      <c r="H2" s="1" t="s">
        <v>0</v>
      </c>
    </row>
    <row r="3" spans="1:8" ht="12.75">
      <c r="A3" s="32" t="s">
        <v>1</v>
      </c>
      <c r="B3" s="32"/>
      <c r="C3" s="32"/>
      <c r="D3" s="32"/>
      <c r="E3" s="32"/>
      <c r="F3" s="32"/>
      <c r="G3" s="32"/>
      <c r="H3" s="32"/>
    </row>
    <row r="4" spans="1:8" ht="12.75">
      <c r="A4" s="30" t="s">
        <v>2</v>
      </c>
      <c r="B4" s="30"/>
      <c r="C4" s="30"/>
      <c r="D4" s="30"/>
      <c r="E4" s="30"/>
      <c r="F4" s="30"/>
      <c r="G4" s="30"/>
      <c r="H4" s="30"/>
    </row>
    <row r="5" spans="1:8" ht="12.75">
      <c r="A5" s="30" t="s">
        <v>3</v>
      </c>
      <c r="B5" s="30"/>
      <c r="C5" s="30"/>
      <c r="D5" s="30"/>
      <c r="E5" s="30"/>
      <c r="F5" s="30"/>
      <c r="G5" s="30"/>
      <c r="H5" s="30"/>
    </row>
    <row r="6" spans="1:8" ht="12.75">
      <c r="A6" s="30" t="s">
        <v>4</v>
      </c>
      <c r="B6" s="30"/>
      <c r="C6" s="30"/>
      <c r="D6" s="30"/>
      <c r="E6" s="30"/>
      <c r="F6" s="30"/>
      <c r="G6" s="30"/>
      <c r="H6" s="30"/>
    </row>
    <row r="7" spans="1:8" ht="7.5" customHeight="1">
      <c r="A7" s="33"/>
      <c r="B7" s="33"/>
      <c r="C7" s="33"/>
      <c r="D7" s="33"/>
      <c r="E7" s="33"/>
      <c r="F7" s="33"/>
      <c r="G7" s="33"/>
      <c r="H7" s="33"/>
    </row>
    <row r="8" spans="1:8" ht="12.75">
      <c r="A8" s="30" t="s">
        <v>5</v>
      </c>
      <c r="B8" s="30"/>
      <c r="C8" s="30"/>
      <c r="D8" s="30"/>
      <c r="E8" s="30"/>
      <c r="F8" s="30"/>
      <c r="G8" s="30"/>
      <c r="H8" s="30"/>
    </row>
    <row r="9" spans="1:8" ht="9.75" customHeight="1">
      <c r="A9" s="2"/>
      <c r="B9" s="2"/>
      <c r="C9" s="2"/>
      <c r="D9" s="2"/>
      <c r="E9" s="2"/>
      <c r="F9" s="2"/>
      <c r="G9" s="2"/>
      <c r="H9" s="2"/>
    </row>
    <row r="10" spans="1:8" ht="12" customHeight="1">
      <c r="A10" s="3"/>
      <c r="B10" s="2" t="s">
        <v>6</v>
      </c>
      <c r="C10" s="2"/>
      <c r="D10" s="2" t="s">
        <v>7</v>
      </c>
      <c r="E10" s="2"/>
      <c r="F10" s="2" t="s">
        <v>8</v>
      </c>
      <c r="G10" s="2"/>
      <c r="H10" s="2" t="s">
        <v>9</v>
      </c>
    </row>
    <row r="11" spans="1:8" ht="12.75">
      <c r="A11" s="4" t="s">
        <v>10</v>
      </c>
      <c r="B11" s="3"/>
      <c r="C11" s="3"/>
      <c r="D11" s="3"/>
      <c r="E11" s="3"/>
      <c r="F11" s="3"/>
      <c r="G11" s="3"/>
      <c r="H11" s="3"/>
    </row>
    <row r="12" spans="1:8" ht="9.75" customHeight="1">
      <c r="A12" s="3"/>
      <c r="B12" s="3"/>
      <c r="C12" s="3"/>
      <c r="D12" s="3"/>
      <c r="E12" s="3"/>
      <c r="F12" s="3"/>
      <c r="G12" s="3"/>
      <c r="H12" s="3"/>
    </row>
    <row r="13" spans="1:8" ht="12.75">
      <c r="A13" s="3" t="s">
        <v>11</v>
      </c>
      <c r="B13" s="5">
        <v>1253005752</v>
      </c>
      <c r="C13" s="5"/>
      <c r="D13" s="5">
        <v>455979596</v>
      </c>
      <c r="E13" s="5"/>
      <c r="F13" s="5">
        <v>755048270</v>
      </c>
      <c r="G13" s="6"/>
      <c r="H13" s="5">
        <f>SUM(B13:F13)</f>
        <v>2464033618</v>
      </c>
    </row>
    <row r="14" spans="1:8" ht="12.75">
      <c r="A14" s="3" t="s">
        <v>12</v>
      </c>
      <c r="B14" s="6">
        <v>18086122</v>
      </c>
      <c r="C14" s="6"/>
      <c r="D14" s="6">
        <v>13867492</v>
      </c>
      <c r="E14" s="6"/>
      <c r="F14" s="6">
        <v>104438458</v>
      </c>
      <c r="G14" s="6"/>
      <c r="H14" s="6">
        <f>SUM(B14:F14)</f>
        <v>136392072</v>
      </c>
    </row>
    <row r="15" spans="1:8" ht="12.75">
      <c r="A15" s="3" t="s">
        <v>13</v>
      </c>
      <c r="B15" s="6">
        <v>59828177</v>
      </c>
      <c r="C15" s="6"/>
      <c r="D15" s="6">
        <v>21701719</v>
      </c>
      <c r="E15" s="6"/>
      <c r="F15" s="6">
        <v>41294104</v>
      </c>
      <c r="G15" s="6"/>
      <c r="H15" s="6">
        <f>SUM(B15:F15)</f>
        <v>122824000</v>
      </c>
    </row>
    <row r="16" spans="1:8" ht="14.25">
      <c r="A16" s="4" t="s">
        <v>14</v>
      </c>
      <c r="B16" s="7">
        <f>SUM(B13:B15)</f>
        <v>1330920051</v>
      </c>
      <c r="C16" s="5"/>
      <c r="D16" s="7">
        <f>SUM(D13:D15)</f>
        <v>491548807</v>
      </c>
      <c r="E16" s="5"/>
      <c r="F16" s="7">
        <f>SUM(F13:F15)</f>
        <v>900780832</v>
      </c>
      <c r="G16" s="5"/>
      <c r="H16" s="7">
        <f>SUM(H13:H15)</f>
        <v>2723249690</v>
      </c>
    </row>
    <row r="17" spans="1:8" ht="9" customHeight="1">
      <c r="A17" s="3"/>
      <c r="B17" s="3"/>
      <c r="C17" s="3"/>
      <c r="D17" s="3"/>
      <c r="E17" s="3"/>
      <c r="F17" s="3"/>
      <c r="G17" s="3"/>
      <c r="H17" s="3"/>
    </row>
    <row r="18" spans="1:8" ht="12.75">
      <c r="A18" s="3" t="s">
        <v>15</v>
      </c>
      <c r="B18" s="3"/>
      <c r="C18" s="3"/>
      <c r="D18" s="3"/>
      <c r="E18" s="3"/>
      <c r="F18" s="3"/>
      <c r="G18" s="3"/>
      <c r="H18" s="6">
        <v>37905656</v>
      </c>
    </row>
    <row r="19" spans="1:8" ht="12.75">
      <c r="A19" s="3" t="s">
        <v>16</v>
      </c>
      <c r="B19" s="8"/>
      <c r="C19" s="3"/>
      <c r="D19" s="3"/>
      <c r="E19" s="3"/>
      <c r="F19" s="3"/>
      <c r="G19" s="3"/>
      <c r="H19" s="6">
        <v>41185252</v>
      </c>
    </row>
    <row r="20" spans="1:8" ht="12.75">
      <c r="A20" s="4" t="s">
        <v>17</v>
      </c>
      <c r="B20" s="3"/>
      <c r="C20" s="3"/>
      <c r="D20" s="3"/>
      <c r="E20" s="3"/>
      <c r="F20" s="3"/>
      <c r="G20" s="3"/>
      <c r="H20" s="7">
        <f>SUM(H16:H19)</f>
        <v>2802340598</v>
      </c>
    </row>
    <row r="21" spans="1:8" ht="12.75">
      <c r="A21" s="3" t="s">
        <v>18</v>
      </c>
      <c r="B21" s="3"/>
      <c r="C21" s="3"/>
      <c r="D21" s="3"/>
      <c r="E21" s="3"/>
      <c r="F21" s="3"/>
      <c r="G21" s="3"/>
      <c r="H21" s="6">
        <v>86923711</v>
      </c>
    </row>
    <row r="22" spans="1:8" ht="12.75">
      <c r="A22" s="4" t="s">
        <v>19</v>
      </c>
      <c r="B22" s="3"/>
      <c r="C22" s="3"/>
      <c r="D22" s="3"/>
      <c r="E22" s="3"/>
      <c r="F22" s="3"/>
      <c r="G22" s="3"/>
      <c r="H22" s="7">
        <f>SUM(H20:H21)</f>
        <v>2889264309</v>
      </c>
    </row>
    <row r="23" spans="1:8" ht="9" customHeight="1">
      <c r="A23" s="3"/>
      <c r="B23" s="3"/>
      <c r="C23" s="3"/>
      <c r="D23" s="3"/>
      <c r="E23" s="3"/>
      <c r="F23" s="3"/>
      <c r="G23" s="3"/>
      <c r="H23" s="3"/>
    </row>
    <row r="24" spans="1:8" ht="12.75">
      <c r="A24" s="9" t="s">
        <v>20</v>
      </c>
      <c r="B24" s="3"/>
      <c r="C24" s="3"/>
      <c r="D24" s="3"/>
      <c r="E24" s="3"/>
      <c r="F24" s="3"/>
      <c r="G24" s="3"/>
      <c r="H24" s="3"/>
    </row>
    <row r="25" spans="1:8" ht="12.75">
      <c r="A25" s="3" t="s">
        <v>21</v>
      </c>
      <c r="B25" s="5">
        <v>2983619</v>
      </c>
      <c r="C25" s="3"/>
      <c r="D25" s="5">
        <v>955083</v>
      </c>
      <c r="E25" s="3"/>
      <c r="F25" s="5">
        <v>1632310</v>
      </c>
      <c r="G25" s="3"/>
      <c r="H25" s="5">
        <f>ROUND(SUM(B25:F25),0)</f>
        <v>5571012</v>
      </c>
    </row>
    <row r="26" spans="1:8" ht="12.75">
      <c r="A26" s="3" t="s">
        <v>22</v>
      </c>
      <c r="B26" s="3"/>
      <c r="C26" s="3"/>
      <c r="D26" s="3"/>
      <c r="E26" s="3"/>
      <c r="F26" s="3"/>
      <c r="G26" s="3"/>
      <c r="H26" s="10">
        <v>346640</v>
      </c>
    </row>
    <row r="27" spans="1:8" ht="12.75">
      <c r="A27" s="3" t="s">
        <v>23</v>
      </c>
      <c r="B27" s="3"/>
      <c r="C27" s="3"/>
      <c r="D27" s="3"/>
      <c r="E27" s="3"/>
      <c r="F27" s="3"/>
      <c r="G27" s="3"/>
      <c r="H27" s="10">
        <v>5743135</v>
      </c>
    </row>
    <row r="28" spans="1:8" ht="12.75">
      <c r="A28" s="3" t="s">
        <v>24</v>
      </c>
      <c r="B28" s="3"/>
      <c r="C28" s="3"/>
      <c r="D28" s="3"/>
      <c r="E28" s="3"/>
      <c r="F28" s="3"/>
      <c r="G28" s="3"/>
      <c r="H28" s="11">
        <v>23906</v>
      </c>
    </row>
    <row r="29" spans="1:8" ht="12.75">
      <c r="A29" s="3" t="s">
        <v>25</v>
      </c>
      <c r="B29" s="3"/>
      <c r="C29" s="3"/>
      <c r="D29" s="3"/>
      <c r="E29" s="3"/>
      <c r="F29" s="3"/>
      <c r="G29" s="3"/>
      <c r="H29" s="10">
        <v>519827</v>
      </c>
    </row>
    <row r="30" spans="1:8" ht="12.75">
      <c r="A30" s="3" t="s">
        <v>26</v>
      </c>
      <c r="B30" s="3"/>
      <c r="C30" s="3"/>
      <c r="D30" s="3"/>
      <c r="E30" s="3"/>
      <c r="F30" s="3"/>
      <c r="G30" s="3"/>
      <c r="H30" s="10">
        <v>1127642</v>
      </c>
    </row>
    <row r="31" spans="1:8" ht="14.25">
      <c r="A31" s="4" t="s">
        <v>27</v>
      </c>
      <c r="B31" s="3"/>
      <c r="C31" s="3"/>
      <c r="D31" s="3"/>
      <c r="E31" s="3"/>
      <c r="F31" s="3"/>
      <c r="G31" s="3"/>
      <c r="H31" s="7">
        <f>SUM(H22:H30)</f>
        <v>2902596471</v>
      </c>
    </row>
    <row r="32" spans="1:8" ht="9" customHeight="1">
      <c r="A32" s="3"/>
      <c r="B32" s="3"/>
      <c r="C32" s="3"/>
      <c r="D32" s="3"/>
      <c r="E32" s="3"/>
      <c r="F32" s="3"/>
      <c r="G32" s="3"/>
      <c r="H32" s="3"/>
    </row>
    <row r="33" spans="1:8" ht="12.75">
      <c r="A33" s="9" t="s">
        <v>28</v>
      </c>
      <c r="B33" s="3"/>
      <c r="C33" s="3"/>
      <c r="D33" s="3"/>
      <c r="E33" s="3"/>
      <c r="F33" s="3"/>
      <c r="G33" s="3"/>
      <c r="H33" s="3"/>
    </row>
    <row r="34" spans="1:8" ht="14.25">
      <c r="A34" s="3" t="s">
        <v>29</v>
      </c>
      <c r="B34" s="12">
        <v>85931.33</v>
      </c>
      <c r="C34" s="13"/>
      <c r="D34" s="12">
        <v>33287.159999999996</v>
      </c>
      <c r="E34" s="13"/>
      <c r="F34" s="12">
        <v>52193.35999999999</v>
      </c>
      <c r="G34" s="13"/>
      <c r="H34" s="12">
        <f>SUM(B34:F34)</f>
        <v>171411.84999999998</v>
      </c>
    </row>
    <row r="35" spans="1:8" ht="7.5" customHeight="1">
      <c r="A35" s="3"/>
      <c r="B35" s="3"/>
      <c r="C35" s="3"/>
      <c r="D35" s="3"/>
      <c r="E35" s="3"/>
      <c r="F35" s="3"/>
      <c r="G35" s="3"/>
      <c r="H35" s="3"/>
    </row>
    <row r="36" spans="1:8" ht="12.75">
      <c r="A36" s="9" t="s">
        <v>30</v>
      </c>
      <c r="B36" s="3"/>
      <c r="C36" s="3"/>
      <c r="D36" s="3"/>
      <c r="E36" s="3"/>
      <c r="F36" s="3"/>
      <c r="G36" s="3"/>
      <c r="H36" s="3"/>
    </row>
    <row r="37" spans="1:8" ht="7.5" customHeight="1">
      <c r="A37" s="3"/>
      <c r="B37" s="3"/>
      <c r="C37" s="3"/>
      <c r="D37" s="3"/>
      <c r="E37" s="3"/>
      <c r="F37" s="3"/>
      <c r="G37" s="3"/>
      <c r="H37" s="3"/>
    </row>
    <row r="38" spans="1:8" ht="12.75">
      <c r="A38" s="3" t="s">
        <v>11</v>
      </c>
      <c r="B38" s="14">
        <f>ROUND(B13/$B$34,2)</f>
        <v>14581.48</v>
      </c>
      <c r="C38" s="14"/>
      <c r="D38" s="14">
        <f>ROUND(D13/$D$34,2)</f>
        <v>13698.36</v>
      </c>
      <c r="E38" s="14"/>
      <c r="F38" s="14">
        <f>ROUND(F13/$F$34,2)</f>
        <v>14466.37</v>
      </c>
      <c r="G38" s="14"/>
      <c r="H38" s="14">
        <f>ROUND(H13/$H$34,2)</f>
        <v>14374.93</v>
      </c>
    </row>
    <row r="39" spans="1:8" ht="7.5" customHeight="1">
      <c r="A39" s="3"/>
      <c r="B39" s="3"/>
      <c r="C39" s="3"/>
      <c r="D39" s="3"/>
      <c r="E39" s="3"/>
      <c r="F39" s="3"/>
      <c r="G39" s="3"/>
      <c r="H39" s="3"/>
    </row>
    <row r="40" spans="1:8" ht="12.75">
      <c r="A40" s="3" t="s">
        <v>12</v>
      </c>
      <c r="B40" s="8">
        <f>ROUND(B14/$B$34,2)</f>
        <v>210.47</v>
      </c>
      <c r="C40" s="8"/>
      <c r="D40" s="8">
        <f>ROUND(D14/$D$34,2)</f>
        <v>416.6</v>
      </c>
      <c r="E40" s="8"/>
      <c r="F40" s="8">
        <f>ROUND(F14/$F$34,2)</f>
        <v>2000.99</v>
      </c>
      <c r="G40" s="8"/>
      <c r="H40" s="8">
        <f>ROUND(H14/$H$34,2)</f>
        <v>795.7</v>
      </c>
    </row>
    <row r="41" spans="1:8" ht="12.75">
      <c r="A41" s="3" t="s">
        <v>13</v>
      </c>
      <c r="B41" s="8">
        <f>ROUND(B15/$B$34,2)</f>
        <v>696.23</v>
      </c>
      <c r="C41" s="15"/>
      <c r="D41" s="8">
        <f>ROUND(D15/$D$34,2)</f>
        <v>651.95</v>
      </c>
      <c r="E41" s="15"/>
      <c r="F41" s="8">
        <f>ROUND(F15/$F$34,2)</f>
        <v>791.18</v>
      </c>
      <c r="G41" s="15"/>
      <c r="H41" s="8">
        <f>ROUND(H15/$H$34,2)</f>
        <v>716.54</v>
      </c>
    </row>
    <row r="42" spans="1:8" ht="12.75">
      <c r="A42" s="4" t="s">
        <v>31</v>
      </c>
      <c r="B42" s="16">
        <f>SUM(B38:B41)</f>
        <v>15488.179999999998</v>
      </c>
      <c r="C42" s="17"/>
      <c r="D42" s="16">
        <f>SUM(D38:D41)</f>
        <v>14766.910000000002</v>
      </c>
      <c r="E42" s="17"/>
      <c r="F42" s="16">
        <f>SUM(F38:F41)</f>
        <v>17258.54</v>
      </c>
      <c r="G42" s="17"/>
      <c r="H42" s="16">
        <f>SUM(H38:H41)</f>
        <v>15887.170000000002</v>
      </c>
    </row>
    <row r="43" spans="1:8" ht="7.5" customHeight="1">
      <c r="A43" s="3"/>
      <c r="B43" s="3"/>
      <c r="C43" s="3"/>
      <c r="D43" s="3"/>
      <c r="E43" s="3"/>
      <c r="F43" s="3"/>
      <c r="G43" s="3"/>
      <c r="H43" s="3"/>
    </row>
    <row r="44" spans="1:8" ht="12.75">
      <c r="A44" s="3" t="s">
        <v>32</v>
      </c>
      <c r="B44" s="3"/>
      <c r="C44" s="3"/>
      <c r="D44" s="3"/>
      <c r="E44" s="3"/>
      <c r="F44" s="3"/>
      <c r="G44" s="3"/>
      <c r="H44" s="14">
        <f>ROUND(H18/$H$34,2)</f>
        <v>221.14</v>
      </c>
    </row>
    <row r="45" spans="1:8" ht="12.75">
      <c r="A45" s="3" t="s">
        <v>16</v>
      </c>
      <c r="B45" s="3"/>
      <c r="C45" s="3"/>
      <c r="D45" s="3"/>
      <c r="E45" s="3"/>
      <c r="F45" s="3"/>
      <c r="G45" s="3"/>
      <c r="H45" s="8">
        <f>ROUND(H19/$H$34,2)</f>
        <v>240.27</v>
      </c>
    </row>
    <row r="46" spans="1:8" ht="12.75">
      <c r="A46" s="4" t="s">
        <v>33</v>
      </c>
      <c r="B46" s="3"/>
      <c r="C46" s="3"/>
      <c r="D46" s="3"/>
      <c r="E46" s="3"/>
      <c r="F46" s="3"/>
      <c r="G46" s="3"/>
      <c r="H46" s="16">
        <f>SUM(H42:H45)</f>
        <v>16348.580000000002</v>
      </c>
    </row>
    <row r="47" spans="1:8" ht="12.75">
      <c r="A47" s="3" t="s">
        <v>18</v>
      </c>
      <c r="B47" s="3"/>
      <c r="C47" s="3"/>
      <c r="D47" s="3"/>
      <c r="E47" s="3"/>
      <c r="F47" s="3"/>
      <c r="G47" s="3"/>
      <c r="H47" s="8">
        <f>ROUND(H21/$H$34,2)</f>
        <v>507.1</v>
      </c>
    </row>
    <row r="48" spans="1:8" ht="12.75">
      <c r="A48" s="4" t="s">
        <v>19</v>
      </c>
      <c r="B48" s="3"/>
      <c r="C48" s="3"/>
      <c r="D48" s="3"/>
      <c r="E48" s="3"/>
      <c r="F48" s="3"/>
      <c r="G48" s="3"/>
      <c r="H48" s="16">
        <f>SUM(H46:H47)</f>
        <v>16855.68</v>
      </c>
    </row>
    <row r="49" spans="1:8" ht="9" customHeight="1">
      <c r="A49" s="3"/>
      <c r="B49" s="3"/>
      <c r="C49" s="3"/>
      <c r="D49" s="3"/>
      <c r="E49" s="3"/>
      <c r="F49" s="3"/>
      <c r="G49" s="3"/>
      <c r="H49" s="3"/>
    </row>
    <row r="50" spans="1:8" ht="12.75">
      <c r="A50" s="9" t="s">
        <v>20</v>
      </c>
      <c r="B50" s="3"/>
      <c r="C50" s="3"/>
      <c r="D50" s="3"/>
      <c r="E50" s="3"/>
      <c r="F50" s="3"/>
      <c r="G50" s="3"/>
      <c r="H50" s="3"/>
    </row>
    <row r="51" spans="1:8" ht="12.75">
      <c r="A51" s="3" t="s">
        <v>21</v>
      </c>
      <c r="B51" s="14">
        <f>B25/B$34</f>
        <v>34.72096847564212</v>
      </c>
      <c r="C51" s="14"/>
      <c r="D51" s="14">
        <f>D25/D$34</f>
        <v>28.69223448320614</v>
      </c>
      <c r="E51" s="14"/>
      <c r="F51" s="14">
        <f>F25/F$34</f>
        <v>31.274284698283463</v>
      </c>
      <c r="G51" s="8"/>
      <c r="H51" s="14">
        <f>ROUND(H25/H34,2)</f>
        <v>32.5</v>
      </c>
    </row>
    <row r="52" spans="1:8" ht="12.75">
      <c r="A52" s="3" t="s">
        <v>22</v>
      </c>
      <c r="B52" s="3"/>
      <c r="C52" s="3"/>
      <c r="D52" s="3"/>
      <c r="E52" s="3"/>
      <c r="F52" s="3"/>
      <c r="G52" s="3"/>
      <c r="H52" s="8">
        <f>ROUND(H26/$H$34,2)</f>
        <v>2.02</v>
      </c>
    </row>
    <row r="53" spans="1:8" ht="12.75">
      <c r="A53" s="3" t="s">
        <v>23</v>
      </c>
      <c r="C53" s="3"/>
      <c r="D53" s="3"/>
      <c r="E53" s="3"/>
      <c r="F53" s="3"/>
      <c r="G53" s="3"/>
      <c r="H53" s="8">
        <f>ROUND(H27/$H$34,2)</f>
        <v>33.5</v>
      </c>
    </row>
    <row r="54" spans="1:8" ht="12.75">
      <c r="A54" s="3" t="s">
        <v>24</v>
      </c>
      <c r="B54" s="3"/>
      <c r="C54" s="3"/>
      <c r="D54" s="3"/>
      <c r="E54" s="3"/>
      <c r="F54" s="3"/>
      <c r="G54" s="3"/>
      <c r="H54" s="8">
        <f>ROUND(H28/$H$34,2)</f>
        <v>0.14</v>
      </c>
    </row>
    <row r="55" spans="1:8" ht="12.75">
      <c r="A55" s="3" t="s">
        <v>25</v>
      </c>
      <c r="B55" s="3"/>
      <c r="C55" s="3"/>
      <c r="D55" s="3"/>
      <c r="E55" s="3"/>
      <c r="F55" s="3"/>
      <c r="G55" s="3"/>
      <c r="H55" s="8">
        <f>(ROUND(H29/$H$34,2))</f>
        <v>3.03</v>
      </c>
    </row>
    <row r="56" spans="1:8" ht="12.75">
      <c r="A56" s="3" t="s">
        <v>26</v>
      </c>
      <c r="B56" s="3"/>
      <c r="C56" s="3"/>
      <c r="D56" s="3"/>
      <c r="E56" s="3"/>
      <c r="F56" s="3"/>
      <c r="G56" s="3"/>
      <c r="H56" s="8">
        <f>(ROUND(H30/$H$34,2))</f>
        <v>6.58</v>
      </c>
    </row>
    <row r="57" spans="1:8" ht="12.75">
      <c r="A57" s="4" t="s">
        <v>34</v>
      </c>
      <c r="B57" s="3"/>
      <c r="C57" s="3"/>
      <c r="D57" s="3"/>
      <c r="E57" s="3"/>
      <c r="F57" s="3"/>
      <c r="G57" s="3"/>
      <c r="H57" s="16">
        <f>SUM(H48:H56)</f>
        <v>16933.45</v>
      </c>
    </row>
    <row r="58" spans="1:8" ht="9" customHeight="1">
      <c r="A58" s="4"/>
      <c r="B58" s="3"/>
      <c r="C58" s="3"/>
      <c r="D58" s="3"/>
      <c r="E58" s="3"/>
      <c r="F58" s="3"/>
      <c r="G58" s="3"/>
      <c r="H58" s="15"/>
    </row>
    <row r="59" s="18" customFormat="1" ht="12" customHeight="1">
      <c r="A59" s="18" t="s">
        <v>35</v>
      </c>
    </row>
    <row r="60" spans="1:8" ht="9" customHeight="1">
      <c r="A60" s="4"/>
      <c r="B60" s="3"/>
      <c r="C60" s="3"/>
      <c r="D60" s="3"/>
      <c r="E60" s="3"/>
      <c r="F60" s="3"/>
      <c r="G60" s="3"/>
      <c r="H60" s="15"/>
    </row>
    <row r="61" s="18" customFormat="1" ht="12" customHeight="1">
      <c r="A61" s="19" t="s">
        <v>36</v>
      </c>
    </row>
    <row r="62" s="18" customFormat="1" ht="12" customHeight="1">
      <c r="A62" s="18" t="s">
        <v>37</v>
      </c>
    </row>
    <row r="63" spans="1:2" s="18" customFormat="1" ht="12" customHeight="1">
      <c r="A63" s="19" t="s">
        <v>38</v>
      </c>
      <c r="B63" s="20"/>
    </row>
    <row r="64" s="18" customFormat="1" ht="12" customHeight="1">
      <c r="A64" s="18" t="s">
        <v>39</v>
      </c>
    </row>
    <row r="65" s="18" customFormat="1" ht="12" customHeight="1">
      <c r="A65" s="19" t="s">
        <v>40</v>
      </c>
    </row>
    <row r="66" s="18" customFormat="1" ht="12" customHeight="1">
      <c r="A66" s="18" t="s">
        <v>41</v>
      </c>
    </row>
    <row r="67" s="18" customFormat="1" ht="12" customHeight="1">
      <c r="A67" s="19"/>
    </row>
    <row r="68" s="18" customFormat="1" ht="12" customHeight="1"/>
    <row r="69" s="18" customFormat="1" ht="12" customHeight="1">
      <c r="A69" s="21" t="s">
        <v>42</v>
      </c>
    </row>
    <row r="70" spans="1:5" ht="11.25" customHeight="1">
      <c r="A70" s="22" t="s">
        <v>43</v>
      </c>
      <c r="E70" s="23"/>
    </row>
    <row r="71" spans="1:5" ht="11.25" customHeight="1">
      <c r="A71" s="22"/>
      <c r="E71" s="23"/>
    </row>
    <row r="72" spans="1:4" ht="11.25" customHeight="1">
      <c r="A72" s="24"/>
      <c r="D72" s="23"/>
    </row>
    <row r="73" spans="1:4" ht="11.25" customHeight="1">
      <c r="A73" s="24"/>
      <c r="D73" s="25"/>
    </row>
    <row r="74" spans="1:5" ht="11.25" customHeight="1">
      <c r="A74" s="26"/>
      <c r="D74" s="23"/>
      <c r="E74" s="23"/>
    </row>
    <row r="75" s="19" customFormat="1" ht="11.25" customHeight="1">
      <c r="A75" s="27"/>
    </row>
    <row r="76" spans="1:4" ht="11.25" customHeight="1">
      <c r="A76" s="28"/>
      <c r="B76" s="23"/>
      <c r="D76" s="23"/>
    </row>
    <row r="77" ht="11.25" customHeight="1">
      <c r="A77" s="29"/>
    </row>
  </sheetData>
  <sheetProtection sheet="1" objects="1" scenarios="1"/>
  <mergeCells count="7">
    <mergeCell ref="A8:H8"/>
    <mergeCell ref="F1:H1"/>
    <mergeCell ref="A3:H3"/>
    <mergeCell ref="A4:H4"/>
    <mergeCell ref="A5:H5"/>
    <mergeCell ref="A6:H6"/>
    <mergeCell ref="A7:H7"/>
  </mergeCells>
  <printOptions/>
  <pageMargins left="0.75" right="0.5" top="0.5" bottom="0.4" header="0.5" footer="0.4"/>
  <pageSetup horizontalDpi="600" verticalDpi="600" orientation="portrait" scale="9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mcote</cp:lastModifiedBy>
  <cp:lastPrinted>2015-12-14T14:41:09Z</cp:lastPrinted>
  <dcterms:created xsi:type="dcterms:W3CDTF">2015-12-14T14:38:29Z</dcterms:created>
  <dcterms:modified xsi:type="dcterms:W3CDTF">2015-12-15T14:49:13Z</dcterms:modified>
  <cp:category/>
  <cp:version/>
  <cp:contentType/>
  <cp:contentStatus/>
</cp:coreProperties>
</file>