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115" windowHeight="10560"/>
  </bookViews>
  <sheets>
    <sheet name="State Summary Rev &amp; Exp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Summary Rev &amp; Exp'!$A$1:$D$67</definedName>
  </definedNames>
  <calcPr calcId="145621"/>
</workbook>
</file>

<file path=xl/calcChain.xml><?xml version="1.0" encoding="utf-8"?>
<calcChain xmlns="http://schemas.openxmlformats.org/spreadsheetml/2006/main">
  <c r="B61" i="1" l="1"/>
  <c r="B56" i="1"/>
  <c r="C17" i="1"/>
  <c r="D12" i="1" l="1"/>
  <c r="D16" i="1"/>
  <c r="D13" i="1"/>
  <c r="B17" i="1"/>
  <c r="B42" i="1"/>
  <c r="B45" i="1" l="1"/>
  <c r="D34" i="1"/>
  <c r="D30" i="1"/>
  <c r="D39" i="1"/>
  <c r="D35" i="1"/>
  <c r="D31" i="1"/>
  <c r="D26" i="1"/>
  <c r="D33" i="1"/>
  <c r="D40" i="1"/>
  <c r="D38" i="1"/>
  <c r="D29" i="1"/>
  <c r="D36" i="1"/>
  <c r="D25" i="1"/>
  <c r="D24" i="1"/>
  <c r="D42" i="1" s="1"/>
  <c r="D32" i="1"/>
  <c r="D14" i="1"/>
  <c r="D11" i="1"/>
  <c r="D37" i="1"/>
  <c r="D15" i="1"/>
  <c r="D27" i="1"/>
  <c r="D17" i="1" l="1"/>
</calcChain>
</file>

<file path=xl/sharedStrings.xml><?xml version="1.0" encoding="utf-8"?>
<sst xmlns="http://schemas.openxmlformats.org/spreadsheetml/2006/main" count="52" uniqueCount="51">
  <si>
    <t>NEW HAMPSHIRE DEPARTMENT OF EDUCATION</t>
  </si>
  <si>
    <t>Office of School Finance</t>
  </si>
  <si>
    <t>101 Pleasant Street, Concord, NH  03301-3852</t>
  </si>
  <si>
    <t>Telephone (603) 271-3876   Fax (603) 271-1953</t>
  </si>
  <si>
    <t xml:space="preserve">STATE SUMMARY REVENUE AND EXPENDITURES OF SCHOOL DISTRICTS </t>
  </si>
  <si>
    <t>2017-2018</t>
  </si>
  <si>
    <t>REVENUE SOURCES</t>
  </si>
  <si>
    <t>Percent</t>
  </si>
  <si>
    <t>Local Taxation</t>
  </si>
  <si>
    <t>Tuition, Food, &amp; Other Local Revenue*</t>
  </si>
  <si>
    <t>Equitable Education Aid</t>
  </si>
  <si>
    <t>Other State Sources</t>
  </si>
  <si>
    <t>Federal Sources</t>
  </si>
  <si>
    <t xml:space="preserve">Other  (Includes insurance settlements) </t>
  </si>
  <si>
    <t>Total Net Revenues</t>
  </si>
  <si>
    <t>Sale of Bonds &amp; Notes **</t>
  </si>
  <si>
    <t>DISTRIBUTION OF EXPENDITURES</t>
  </si>
  <si>
    <t>Regular Instruction*</t>
  </si>
  <si>
    <t>Special Programs*</t>
  </si>
  <si>
    <t>Vocational Programs*</t>
  </si>
  <si>
    <t>Other Instructional Programs</t>
  </si>
  <si>
    <t>Student Support Services</t>
  </si>
  <si>
    <t>Instructional Staff Support</t>
  </si>
  <si>
    <t>General Administration and Business</t>
  </si>
  <si>
    <t>School Administration</t>
  </si>
  <si>
    <t>Business Services</t>
  </si>
  <si>
    <t>Plant Operations</t>
  </si>
  <si>
    <t>Pupil Transportation</t>
  </si>
  <si>
    <t>Non-Public Programs</t>
  </si>
  <si>
    <t>Community Programs</t>
  </si>
  <si>
    <t>Bond &amp; Note Interest</t>
  </si>
  <si>
    <t>Charter Schools/Other Agencies</t>
  </si>
  <si>
    <t>Food Service</t>
  </si>
  <si>
    <t>Total Recurring Expenditures</t>
  </si>
  <si>
    <t>Facility Construction</t>
  </si>
  <si>
    <t>TOTAL EXPENDITURES</t>
  </si>
  <si>
    <t>Bond &amp; Note Principal Payment</t>
  </si>
  <si>
    <t>* The following adjustments have been made to State Total DOE-25 data.</t>
  </si>
  <si>
    <t xml:space="preserve">  Deducted from Revenues:</t>
  </si>
  <si>
    <t xml:space="preserve">  Tuition from other NH school districts</t>
  </si>
  <si>
    <t xml:space="preserve">  Transportation from other NH school districts</t>
  </si>
  <si>
    <t xml:space="preserve">  Food service revenues except interest</t>
  </si>
  <si>
    <t xml:space="preserve">  Services provided other NH school districts other than food</t>
  </si>
  <si>
    <t xml:space="preserve">  Total Revenue Adjustments:</t>
  </si>
  <si>
    <t xml:space="preserve">  Deducted from Expenditures:</t>
  </si>
  <si>
    <t xml:space="preserve">  Regular, Special and Voc Tuition from other NH school districts</t>
  </si>
  <si>
    <t xml:space="preserve">  Total Expenditure Adjustments:</t>
  </si>
  <si>
    <t>**Bonds &amp; Notes must be repaid with revenues from other sources.  To avoid double</t>
  </si>
  <si>
    <t xml:space="preserve">  counting revenues, these amounts are shown below the total revenue lline.</t>
  </si>
  <si>
    <t xml:space="preserve">RML   11   (5.60)    </t>
  </si>
  <si>
    <t>SummaryRev&amp;Ex18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</si>
</sst>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0%"/>
    <numFmt numFmtId="166" formatCode="0.0000"/>
    <numFmt numFmtId="167" formatCode="0.00000"/>
    <numFmt numFmtId="168" formatCode="0.000%"/>
    <numFmt numFmtId="169" formatCode="0.000000"/>
  </numFmts>
  <fonts count="4" x14ac:knownFonts="1"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2" fontId="2" fillId="0" borderId="0" xfId="0" applyNumberFormat="1" applyFont="1"/>
    <xf numFmtId="6" fontId="2" fillId="0" borderId="0" xfId="0" applyNumberFormat="1" applyFont="1"/>
    <xf numFmtId="164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38" fontId="2" fillId="0" borderId="0" xfId="0" applyNumberFormat="1" applyFont="1"/>
    <xf numFmtId="167" fontId="3" fillId="0" borderId="0" xfId="0" applyNumberFormat="1" applyFont="1"/>
    <xf numFmtId="42" fontId="2" fillId="0" borderId="1" xfId="0" applyNumberFormat="1" applyFont="1" applyBorder="1"/>
    <xf numFmtId="6" fontId="2" fillId="0" borderId="0" xfId="0" applyNumberFormat="1" applyFont="1" applyBorder="1"/>
    <xf numFmtId="168" fontId="0" fillId="0" borderId="0" xfId="0" applyNumberFormat="1"/>
    <xf numFmtId="165" fontId="2" fillId="0" borderId="0" xfId="0" applyNumberFormat="1" applyFont="1"/>
    <xf numFmtId="41" fontId="2" fillId="0" borderId="0" xfId="1" applyNumberFormat="1" applyFont="1" applyBorder="1"/>
    <xf numFmtId="0" fontId="2" fillId="0" borderId="0" xfId="0" applyFont="1" applyBorder="1"/>
    <xf numFmtId="169" fontId="2" fillId="0" borderId="0" xfId="0" applyNumberFormat="1" applyFont="1"/>
    <xf numFmtId="167" fontId="0" fillId="0" borderId="0" xfId="0" applyNumberFormat="1"/>
    <xf numFmtId="1" fontId="2" fillId="0" borderId="0" xfId="0" applyNumberFormat="1" applyFont="1"/>
    <xf numFmtId="38" fontId="2" fillId="0" borderId="0" xfId="0" applyNumberFormat="1" applyFont="1" applyBorder="1"/>
    <xf numFmtId="164" fontId="2" fillId="0" borderId="1" xfId="0" applyNumberFormat="1" applyFont="1" applyBorder="1"/>
    <xf numFmtId="164" fontId="0" fillId="0" borderId="0" xfId="0" applyNumberFormat="1"/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68"/>
  <sheetViews>
    <sheetView tabSelected="1" workbookViewId="0">
      <selection activeCell="A8" sqref="A8"/>
    </sheetView>
  </sheetViews>
  <sheetFormatPr defaultRowHeight="11.25" x14ac:dyDescent="0.2"/>
  <cols>
    <col min="1" max="1" width="74.5" customWidth="1"/>
    <col min="2" max="2" width="22" customWidth="1"/>
    <col min="3" max="3" width="1.6640625" customWidth="1"/>
    <col min="4" max="4" width="12.1640625" customWidth="1"/>
    <col min="5" max="5" width="11.33203125" bestFit="1" customWidth="1"/>
    <col min="6" max="6" width="12.83203125" customWidth="1"/>
  </cols>
  <sheetData>
    <row r="1" spans="1:7" ht="12.75" x14ac:dyDescent="0.2">
      <c r="A1" s="28" t="s">
        <v>0</v>
      </c>
      <c r="B1" s="28"/>
      <c r="C1" s="28"/>
      <c r="D1" s="28"/>
    </row>
    <row r="2" spans="1:7" ht="12.75" x14ac:dyDescent="0.2">
      <c r="A2" s="28" t="s">
        <v>1</v>
      </c>
      <c r="B2" s="28"/>
      <c r="C2" s="28"/>
      <c r="D2" s="28"/>
    </row>
    <row r="3" spans="1:7" ht="12.75" x14ac:dyDescent="0.2">
      <c r="A3" s="28" t="s">
        <v>2</v>
      </c>
      <c r="B3" s="28"/>
      <c r="C3" s="28"/>
      <c r="D3" s="28"/>
    </row>
    <row r="4" spans="1:7" ht="12.75" x14ac:dyDescent="0.2">
      <c r="A4" s="28" t="s">
        <v>3</v>
      </c>
      <c r="B4" s="28"/>
      <c r="C4" s="28"/>
      <c r="D4" s="28"/>
    </row>
    <row r="5" spans="1:7" ht="9" customHeight="1" x14ac:dyDescent="0.2">
      <c r="A5" s="28"/>
      <c r="B5" s="28"/>
      <c r="C5" s="28"/>
      <c r="D5" s="28"/>
    </row>
    <row r="6" spans="1:7" ht="12.75" x14ac:dyDescent="0.2">
      <c r="A6" s="28" t="s">
        <v>4</v>
      </c>
      <c r="B6" s="28"/>
      <c r="C6" s="28"/>
      <c r="D6" s="28"/>
    </row>
    <row r="7" spans="1:7" ht="12.75" x14ac:dyDescent="0.2">
      <c r="A7" s="27" t="s">
        <v>5</v>
      </c>
      <c r="B7" s="27"/>
      <c r="C7" s="27"/>
      <c r="D7" s="27"/>
    </row>
    <row r="8" spans="1:7" ht="9.75" customHeight="1" x14ac:dyDescent="0.2">
      <c r="A8" s="1"/>
      <c r="B8" s="1"/>
      <c r="C8" s="1"/>
      <c r="D8" s="1"/>
    </row>
    <row r="9" spans="1:7" ht="12.75" x14ac:dyDescent="0.2">
      <c r="A9" s="2" t="s">
        <v>6</v>
      </c>
      <c r="B9" s="3"/>
      <c r="C9" s="3"/>
      <c r="D9" s="4" t="s">
        <v>7</v>
      </c>
    </row>
    <row r="10" spans="1:7" ht="8.1" customHeight="1" x14ac:dyDescent="0.2">
      <c r="A10" s="3"/>
      <c r="B10" s="3"/>
      <c r="C10" s="3"/>
      <c r="D10" s="3"/>
    </row>
    <row r="11" spans="1:7" ht="12.75" x14ac:dyDescent="0.2">
      <c r="A11" s="3" t="s">
        <v>8</v>
      </c>
      <c r="B11" s="5">
        <v>1947380582</v>
      </c>
      <c r="C11" s="6"/>
      <c r="D11" s="7">
        <f>ROUND(B11/$B$17,3)</f>
        <v>0.61499999999999999</v>
      </c>
      <c r="E11" s="8"/>
      <c r="F11" s="9"/>
    </row>
    <row r="12" spans="1:7" ht="12.75" x14ac:dyDescent="0.2">
      <c r="A12" s="3" t="s">
        <v>9</v>
      </c>
      <c r="B12" s="10">
        <v>46590762</v>
      </c>
      <c r="C12" s="10"/>
      <c r="D12" s="7">
        <f t="shared" ref="D12:D16" si="0">ROUND(B12/$B$17,3)</f>
        <v>1.4999999999999999E-2</v>
      </c>
      <c r="F12" s="9"/>
    </row>
    <row r="13" spans="1:7" ht="12.75" x14ac:dyDescent="0.2">
      <c r="A13" s="3" t="s">
        <v>10</v>
      </c>
      <c r="B13" s="10">
        <v>924007773</v>
      </c>
      <c r="C13" s="10"/>
      <c r="D13" s="7">
        <f>ROUND(B13/$B$17,3)</f>
        <v>0.29199999999999998</v>
      </c>
      <c r="E13" s="8"/>
      <c r="F13" s="9"/>
      <c r="G13" s="11"/>
    </row>
    <row r="14" spans="1:7" ht="12.75" x14ac:dyDescent="0.2">
      <c r="A14" s="3" t="s">
        <v>11</v>
      </c>
      <c r="B14" s="10">
        <v>76771701</v>
      </c>
      <c r="C14" s="10"/>
      <c r="D14" s="7">
        <f t="shared" si="0"/>
        <v>2.4E-2</v>
      </c>
      <c r="F14" s="9"/>
    </row>
    <row r="15" spans="1:7" ht="12.75" x14ac:dyDescent="0.2">
      <c r="A15" s="3" t="s">
        <v>12</v>
      </c>
      <c r="B15" s="10">
        <v>169194955</v>
      </c>
      <c r="C15" s="10"/>
      <c r="D15" s="7">
        <f t="shared" si="0"/>
        <v>5.2999999999999999E-2</v>
      </c>
      <c r="F15" s="9"/>
    </row>
    <row r="16" spans="1:7" ht="13.5" thickBot="1" x14ac:dyDescent="0.25">
      <c r="A16" s="3" t="s">
        <v>13</v>
      </c>
      <c r="B16" s="10">
        <v>2165767</v>
      </c>
      <c r="C16" s="10"/>
      <c r="D16" s="7">
        <f t="shared" si="0"/>
        <v>1E-3</v>
      </c>
      <c r="F16" s="9"/>
    </row>
    <row r="17" spans="1:8" ht="13.5" thickTop="1" x14ac:dyDescent="0.2">
      <c r="A17" s="2" t="s">
        <v>14</v>
      </c>
      <c r="B17" s="12">
        <f>SUM(B11:B16)</f>
        <v>3166111540</v>
      </c>
      <c r="C17" s="13">
        <f>SUM(C11:C16)</f>
        <v>0</v>
      </c>
      <c r="D17" s="7">
        <f>SUM(D11:D16)</f>
        <v>1</v>
      </c>
      <c r="F17" s="14"/>
      <c r="G17" s="11"/>
    </row>
    <row r="18" spans="1:8" ht="15" customHeight="1" x14ac:dyDescent="0.2">
      <c r="A18" s="2"/>
      <c r="B18" s="10"/>
      <c r="C18" s="10"/>
      <c r="F18" s="15"/>
    </row>
    <row r="19" spans="1:8" ht="13.5" customHeight="1" x14ac:dyDescent="0.2">
      <c r="A19" s="3" t="s">
        <v>15</v>
      </c>
      <c r="B19" s="16">
        <v>177768482</v>
      </c>
      <c r="C19" s="3"/>
      <c r="D19" s="3"/>
    </row>
    <row r="20" spans="1:8" ht="12.75" x14ac:dyDescent="0.2">
      <c r="A20" s="3"/>
      <c r="B20" s="17"/>
      <c r="C20" s="17"/>
      <c r="D20" s="17"/>
    </row>
    <row r="21" spans="1:8" ht="6.75" customHeight="1" x14ac:dyDescent="0.2">
      <c r="A21" s="3"/>
      <c r="B21" s="3"/>
      <c r="C21" s="3"/>
      <c r="D21" s="3"/>
    </row>
    <row r="22" spans="1:8" ht="11.1" customHeight="1" x14ac:dyDescent="0.2">
      <c r="A22" s="2" t="s">
        <v>16</v>
      </c>
      <c r="B22" s="3"/>
      <c r="C22" s="3"/>
      <c r="D22" s="3"/>
    </row>
    <row r="23" spans="1:8" ht="12.75" x14ac:dyDescent="0.2">
      <c r="A23" s="3"/>
      <c r="B23" s="3"/>
      <c r="C23" s="3"/>
      <c r="D23" s="3"/>
    </row>
    <row r="24" spans="1:8" ht="11.1" customHeight="1" x14ac:dyDescent="0.2">
      <c r="A24" s="3" t="s">
        <v>17</v>
      </c>
      <c r="B24" s="5">
        <v>1227267562</v>
      </c>
      <c r="C24" s="10"/>
      <c r="D24" s="7">
        <f>ROUND(B24/$B$42,4)</f>
        <v>0.40489999999999998</v>
      </c>
      <c r="F24" s="18"/>
    </row>
    <row r="25" spans="1:8" ht="12.75" x14ac:dyDescent="0.2">
      <c r="A25" s="3" t="s">
        <v>18</v>
      </c>
      <c r="B25" s="10">
        <v>595636726</v>
      </c>
      <c r="C25" s="10"/>
      <c r="D25" s="7">
        <f>ROUND(B25/$B$42,4)</f>
        <v>0.19650000000000001</v>
      </c>
      <c r="E25" s="7"/>
      <c r="F25" s="18"/>
      <c r="G25" s="19"/>
      <c r="H25" s="20"/>
    </row>
    <row r="26" spans="1:8" ht="12.75" x14ac:dyDescent="0.2">
      <c r="A26" s="3" t="s">
        <v>19</v>
      </c>
      <c r="B26" s="10">
        <v>40039216</v>
      </c>
      <c r="C26" s="10"/>
      <c r="D26" s="7">
        <f>ROUND(B26/$B$42,4)</f>
        <v>1.32E-2</v>
      </c>
      <c r="E26" s="7"/>
      <c r="F26" s="18"/>
      <c r="G26" s="19"/>
      <c r="H26" s="20"/>
    </row>
    <row r="27" spans="1:8" ht="12.75" x14ac:dyDescent="0.2">
      <c r="A27" s="3" t="s">
        <v>20</v>
      </c>
      <c r="B27" s="10">
        <v>49595526</v>
      </c>
      <c r="C27" s="10"/>
      <c r="D27" s="7">
        <f>ROUND(B27/$B$42,4)</f>
        <v>1.6400000000000001E-2</v>
      </c>
      <c r="E27" s="7"/>
      <c r="F27" s="18"/>
      <c r="G27" s="19"/>
      <c r="H27" s="20"/>
    </row>
    <row r="28" spans="1:8" ht="12.75" x14ac:dyDescent="0.2">
      <c r="A28" s="3"/>
      <c r="B28" s="6"/>
      <c r="C28" s="10"/>
      <c r="D28" s="7"/>
      <c r="E28" s="7"/>
      <c r="G28" s="11"/>
      <c r="H28" s="20"/>
    </row>
    <row r="29" spans="1:8" ht="11.1" customHeight="1" x14ac:dyDescent="0.2">
      <c r="A29" s="3" t="s">
        <v>21</v>
      </c>
      <c r="B29" s="10">
        <v>232146740</v>
      </c>
      <c r="C29" s="10"/>
      <c r="D29" s="7">
        <f t="shared" ref="D29:D39" si="1">ROUND(B29/$B$42,4)</f>
        <v>7.6600000000000001E-2</v>
      </c>
      <c r="E29" s="7"/>
      <c r="F29" s="18"/>
      <c r="G29" s="19"/>
      <c r="H29" s="20"/>
    </row>
    <row r="30" spans="1:8" ht="12.75" x14ac:dyDescent="0.2">
      <c r="A30" s="3" t="s">
        <v>22</v>
      </c>
      <c r="B30" s="10">
        <v>104149679</v>
      </c>
      <c r="C30" s="10"/>
      <c r="D30" s="7">
        <f t="shared" si="1"/>
        <v>3.44E-2</v>
      </c>
      <c r="E30" s="7"/>
      <c r="F30" s="18"/>
      <c r="G30" s="19"/>
      <c r="H30" s="20"/>
    </row>
    <row r="31" spans="1:8" ht="12.75" x14ac:dyDescent="0.2">
      <c r="A31" s="3" t="s">
        <v>23</v>
      </c>
      <c r="B31" s="10">
        <v>128084947</v>
      </c>
      <c r="C31" s="10"/>
      <c r="D31" s="7">
        <f t="shared" si="1"/>
        <v>4.2299999999999997E-2</v>
      </c>
      <c r="E31" s="7"/>
      <c r="F31" s="18"/>
      <c r="G31" s="19"/>
      <c r="H31" s="20"/>
    </row>
    <row r="32" spans="1:8" ht="12.75" x14ac:dyDescent="0.2">
      <c r="A32" s="3" t="s">
        <v>24</v>
      </c>
      <c r="B32" s="10">
        <v>168504728</v>
      </c>
      <c r="C32" s="10"/>
      <c r="D32" s="7">
        <f t="shared" si="1"/>
        <v>5.5599999999999997E-2</v>
      </c>
      <c r="E32" s="7"/>
      <c r="F32" s="18"/>
      <c r="G32" s="19"/>
      <c r="H32" s="20"/>
    </row>
    <row r="33" spans="1:8" ht="12.75" x14ac:dyDescent="0.2">
      <c r="A33" s="3" t="s">
        <v>25</v>
      </c>
      <c r="B33" s="10">
        <v>20164017</v>
      </c>
      <c r="C33" s="10"/>
      <c r="D33" s="7">
        <f t="shared" si="1"/>
        <v>6.7000000000000002E-3</v>
      </c>
      <c r="E33" s="7"/>
      <c r="F33" s="18"/>
      <c r="G33" s="19"/>
      <c r="H33" s="20"/>
    </row>
    <row r="34" spans="1:8" ht="12.75" x14ac:dyDescent="0.2">
      <c r="A34" s="3" t="s">
        <v>26</v>
      </c>
      <c r="B34" s="10">
        <v>243271198</v>
      </c>
      <c r="C34" s="10"/>
      <c r="D34" s="7">
        <f t="shared" si="1"/>
        <v>8.0299999999999996E-2</v>
      </c>
      <c r="E34" s="7"/>
      <c r="F34" s="18"/>
      <c r="G34" s="19"/>
      <c r="H34" s="20"/>
    </row>
    <row r="35" spans="1:8" ht="12.75" x14ac:dyDescent="0.2">
      <c r="A35" s="3" t="s">
        <v>27</v>
      </c>
      <c r="B35" s="10">
        <v>134494791</v>
      </c>
      <c r="C35" s="10"/>
      <c r="D35" s="7">
        <f t="shared" si="1"/>
        <v>4.4400000000000002E-2</v>
      </c>
      <c r="E35" s="7"/>
      <c r="F35" s="18"/>
      <c r="G35" s="19"/>
      <c r="H35" s="20"/>
    </row>
    <row r="36" spans="1:8" ht="12.75" x14ac:dyDescent="0.2">
      <c r="A36" s="3" t="s">
        <v>28</v>
      </c>
      <c r="B36" s="10">
        <v>644797</v>
      </c>
      <c r="C36" s="10"/>
      <c r="D36" s="7">
        <f t="shared" si="1"/>
        <v>2.0000000000000001E-4</v>
      </c>
      <c r="E36" s="7"/>
      <c r="F36" s="18"/>
      <c r="G36" s="19"/>
      <c r="H36" s="20"/>
    </row>
    <row r="37" spans="1:8" ht="12.75" x14ac:dyDescent="0.2">
      <c r="A37" s="3" t="s">
        <v>29</v>
      </c>
      <c r="B37" s="10">
        <v>5780044</v>
      </c>
      <c r="C37" s="10"/>
      <c r="D37" s="7">
        <f t="shared" si="1"/>
        <v>1.9E-3</v>
      </c>
      <c r="E37" s="7"/>
      <c r="F37" s="18"/>
      <c r="G37" s="19"/>
      <c r="H37" s="20"/>
    </row>
    <row r="38" spans="1:8" ht="12.75" x14ac:dyDescent="0.2">
      <c r="A38" s="3" t="s">
        <v>30</v>
      </c>
      <c r="B38" s="10">
        <v>44834680</v>
      </c>
      <c r="C38" s="10"/>
      <c r="D38" s="7">
        <f t="shared" si="1"/>
        <v>1.4800000000000001E-2</v>
      </c>
      <c r="E38" s="7"/>
      <c r="F38" s="18"/>
      <c r="G38" s="19"/>
      <c r="H38" s="20"/>
    </row>
    <row r="39" spans="1:8" ht="12.75" x14ac:dyDescent="0.2">
      <c r="A39" s="3" t="s">
        <v>31</v>
      </c>
      <c r="B39" s="10">
        <v>2453671</v>
      </c>
      <c r="C39" s="10"/>
      <c r="D39" s="7">
        <f t="shared" si="1"/>
        <v>8.0000000000000004E-4</v>
      </c>
      <c r="E39" s="7"/>
      <c r="F39" s="18"/>
      <c r="G39" s="19"/>
      <c r="H39" s="20"/>
    </row>
    <row r="40" spans="1:8" ht="12.75" x14ac:dyDescent="0.2">
      <c r="A40" s="3" t="s">
        <v>32</v>
      </c>
      <c r="B40" s="10">
        <v>33617749</v>
      </c>
      <c r="C40" s="10"/>
      <c r="D40" s="7">
        <f>ROUND(B40/$B$42,4)</f>
        <v>1.11E-2</v>
      </c>
      <c r="E40" s="7"/>
      <c r="F40" s="18"/>
      <c r="G40" s="11"/>
      <c r="H40" s="20"/>
    </row>
    <row r="41" spans="1:8" ht="12" customHeight="1" thickBot="1" x14ac:dyDescent="0.25">
      <c r="A41" s="3"/>
      <c r="B41" s="10"/>
      <c r="C41" s="10"/>
      <c r="D41" s="7"/>
      <c r="E41" s="7"/>
      <c r="H41" s="20"/>
    </row>
    <row r="42" spans="1:8" ht="14.25" customHeight="1" thickTop="1" x14ac:dyDescent="0.2">
      <c r="A42" s="2" t="s">
        <v>33</v>
      </c>
      <c r="B42" s="12">
        <f>SUM(B24:B40)</f>
        <v>3030686071</v>
      </c>
      <c r="C42" s="21"/>
      <c r="D42" s="22">
        <f>SUM(D24:D40)</f>
        <v>1.0001</v>
      </c>
      <c r="F42" s="18"/>
    </row>
    <row r="43" spans="1:8" ht="15" customHeight="1" x14ac:dyDescent="0.2">
      <c r="A43" s="3" t="s">
        <v>34</v>
      </c>
      <c r="B43" s="16">
        <v>127934366</v>
      </c>
      <c r="C43" s="10"/>
      <c r="D43" s="7"/>
      <c r="E43" s="23"/>
      <c r="F43" s="8"/>
      <c r="G43" s="24"/>
      <c r="H43" s="20"/>
    </row>
    <row r="44" spans="1:8" ht="5.25" customHeight="1" x14ac:dyDescent="0.2">
      <c r="A44" s="3"/>
      <c r="B44" s="16"/>
      <c r="C44" s="10"/>
      <c r="D44" s="7"/>
    </row>
    <row r="45" spans="1:8" ht="12.75" customHeight="1" x14ac:dyDescent="0.2">
      <c r="A45" s="2" t="s">
        <v>35</v>
      </c>
      <c r="B45" s="5">
        <f>SUM(B42:B44)</f>
        <v>3158620437</v>
      </c>
      <c r="C45" s="3"/>
      <c r="D45" s="3"/>
    </row>
    <row r="46" spans="1:8" ht="5.25" customHeight="1" x14ac:dyDescent="0.2">
      <c r="A46" s="3"/>
      <c r="B46" s="16"/>
      <c r="C46" s="10"/>
      <c r="D46" s="7"/>
    </row>
    <row r="47" spans="1:8" ht="13.5" customHeight="1" x14ac:dyDescent="0.2">
      <c r="A47" s="3" t="s">
        <v>36</v>
      </c>
      <c r="B47" s="16">
        <v>87231401</v>
      </c>
      <c r="C47" s="3"/>
      <c r="D47" s="3"/>
    </row>
    <row r="48" spans="1:8" ht="13.5" thickBot="1" x14ac:dyDescent="0.25">
      <c r="A48" s="3"/>
      <c r="B48" s="3"/>
      <c r="C48" s="3"/>
      <c r="D48" s="3"/>
    </row>
    <row r="49" spans="1:4" ht="13.5" customHeight="1" thickTop="1" x14ac:dyDescent="0.2">
      <c r="A49" s="25" t="s">
        <v>37</v>
      </c>
      <c r="B49" s="26"/>
      <c r="C49" s="26"/>
      <c r="D49" s="26"/>
    </row>
    <row r="50" spans="1:4" ht="12.75" x14ac:dyDescent="0.2">
      <c r="A50" s="3"/>
      <c r="B50" s="3"/>
      <c r="C50" s="3"/>
      <c r="D50" s="3"/>
    </row>
    <row r="51" spans="1:4" ht="11.1" customHeight="1" x14ac:dyDescent="0.2">
      <c r="A51" s="2" t="s">
        <v>38</v>
      </c>
      <c r="B51" s="3"/>
      <c r="C51" s="3"/>
      <c r="D51" s="3"/>
    </row>
    <row r="52" spans="1:4" ht="12.75" x14ac:dyDescent="0.2">
      <c r="A52" s="3" t="s">
        <v>39</v>
      </c>
      <c r="B52" s="10">
        <v>101600246.33999999</v>
      </c>
      <c r="C52" s="3"/>
      <c r="D52" s="3"/>
    </row>
    <row r="53" spans="1:4" ht="12.75" x14ac:dyDescent="0.2">
      <c r="A53" s="3" t="s">
        <v>40</v>
      </c>
      <c r="B53" s="10">
        <v>338723.06000000006</v>
      </c>
      <c r="C53" s="3"/>
      <c r="D53" s="3"/>
    </row>
    <row r="54" spans="1:4" ht="12.75" x14ac:dyDescent="0.2">
      <c r="A54" s="3" t="s">
        <v>41</v>
      </c>
      <c r="B54" s="10">
        <v>36609729.750000007</v>
      </c>
      <c r="C54" s="3"/>
      <c r="D54" s="3"/>
    </row>
    <row r="55" spans="1:4" ht="13.5" thickBot="1" x14ac:dyDescent="0.25">
      <c r="A55" s="3" t="s">
        <v>42</v>
      </c>
      <c r="B55" s="10">
        <v>1627637</v>
      </c>
      <c r="C55" s="3"/>
      <c r="D55" s="3"/>
    </row>
    <row r="56" spans="1:4" ht="13.5" thickTop="1" x14ac:dyDescent="0.2">
      <c r="A56" s="2" t="s">
        <v>43</v>
      </c>
      <c r="B56" s="12">
        <f>SUM(B52:B55)</f>
        <v>140176336.15000001</v>
      </c>
      <c r="C56" s="3"/>
      <c r="D56" s="3"/>
    </row>
    <row r="57" spans="1:4" ht="15" customHeight="1" x14ac:dyDescent="0.2">
      <c r="A57" s="3"/>
      <c r="B57" s="3"/>
      <c r="C57" s="3"/>
      <c r="D57" s="3"/>
    </row>
    <row r="58" spans="1:4" ht="11.1" customHeight="1" x14ac:dyDescent="0.2">
      <c r="A58" s="2" t="s">
        <v>44</v>
      </c>
      <c r="B58" s="3"/>
      <c r="C58" s="3"/>
      <c r="D58" s="3"/>
    </row>
    <row r="59" spans="1:4" ht="12.75" x14ac:dyDescent="0.2">
      <c r="A59" s="3" t="s">
        <v>45</v>
      </c>
      <c r="B59" s="5">
        <v>105054747</v>
      </c>
      <c r="C59" s="3"/>
      <c r="D59" s="3"/>
    </row>
    <row r="60" spans="1:4" ht="13.5" thickBot="1" x14ac:dyDescent="0.25">
      <c r="A60" s="3" t="s">
        <v>41</v>
      </c>
      <c r="B60" s="10">
        <v>36609729.750000007</v>
      </c>
      <c r="C60" s="3"/>
      <c r="D60" s="3"/>
    </row>
    <row r="61" spans="1:4" ht="13.5" thickTop="1" x14ac:dyDescent="0.2">
      <c r="A61" s="2" t="s">
        <v>46</v>
      </c>
      <c r="B61" s="12">
        <f>SUM(B59:B60)</f>
        <v>141664476.75</v>
      </c>
      <c r="C61" s="3"/>
      <c r="D61" s="3"/>
    </row>
    <row r="62" spans="1:4" ht="15" customHeight="1" x14ac:dyDescent="0.2">
      <c r="A62" s="3"/>
      <c r="B62" s="3"/>
      <c r="C62" s="3"/>
      <c r="D62" s="3"/>
    </row>
    <row r="63" spans="1:4" ht="11.1" customHeight="1" x14ac:dyDescent="0.2">
      <c r="A63" s="3" t="s">
        <v>47</v>
      </c>
      <c r="B63" s="3"/>
      <c r="C63" s="3"/>
      <c r="D63" s="3"/>
    </row>
    <row r="64" spans="1:4" ht="12.75" x14ac:dyDescent="0.2">
      <c r="A64" s="3" t="s">
        <v>48</v>
      </c>
      <c r="B64" s="10"/>
      <c r="C64" s="3"/>
      <c r="D64" s="3"/>
    </row>
    <row r="65" spans="1:4" ht="12.75" x14ac:dyDescent="0.2">
      <c r="A65" s="3"/>
      <c r="B65" s="3"/>
      <c r="C65" s="3"/>
      <c r="D65" s="3"/>
    </row>
    <row r="66" spans="1:4" ht="12" customHeight="1" x14ac:dyDescent="0.2">
      <c r="A66" s="3" t="s">
        <v>49</v>
      </c>
      <c r="B66" s="3"/>
      <c r="C66" s="3"/>
      <c r="D66" s="3"/>
    </row>
    <row r="67" spans="1:4" ht="12.75" x14ac:dyDescent="0.2">
      <c r="A67" s="3" t="s">
        <v>50</v>
      </c>
      <c r="B67" s="3"/>
      <c r="C67" s="3"/>
      <c r="D67" s="3"/>
    </row>
    <row r="68" spans="1:4" ht="12.75" x14ac:dyDescent="0.2">
      <c r="A68" s="3"/>
      <c r="B68" s="3"/>
      <c r="C68" s="3"/>
      <c r="D68" s="3"/>
    </row>
  </sheetData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>&amp;RDecember 17,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Summary Rev &amp; Exp</vt:lpstr>
      <vt:lpstr>'State Summary Rev &amp; Exp'!Print_Area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</dc:creator>
  <cp:lastModifiedBy>Gauthier, Michelle</cp:lastModifiedBy>
  <cp:lastPrinted>2018-12-18T13:31:52Z</cp:lastPrinted>
  <dcterms:created xsi:type="dcterms:W3CDTF">2018-12-18T13:30:27Z</dcterms:created>
  <dcterms:modified xsi:type="dcterms:W3CDTF">2018-12-18T14:34:53Z</dcterms:modified>
</cp:coreProperties>
</file>