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65" windowWidth="18060" windowHeight="7830" activeTab="0"/>
  </bookViews>
  <sheets>
    <sheet name="Dropout Count" sheetId="1" r:id="rId1"/>
  </sheets>
  <definedNames>
    <definedName name="_xlnm.Print_Titles" localSheetId="0">'Dropout Count'!$9:$10</definedName>
  </definedNames>
  <calcPr fullCalcOnLoad="1"/>
</workbook>
</file>

<file path=xl/sharedStrings.xml><?xml version="1.0" encoding="utf-8"?>
<sst xmlns="http://schemas.openxmlformats.org/spreadsheetml/2006/main" count="239" uniqueCount="211">
  <si>
    <t>See footnote for more information</t>
  </si>
  <si>
    <t/>
  </si>
  <si>
    <t>Early Exit Non-Graduates</t>
  </si>
  <si>
    <t>All Early Exit Non-Graduates</t>
  </si>
  <si>
    <t>Dropouts Only</t>
  </si>
  <si>
    <t xml:space="preserve">Fall 
2016 Enrollment </t>
  </si>
  <si>
    <t>Earned
HiSet
(1)</t>
  </si>
  <si>
    <t>Enrolled
In
 College
(2)</t>
  </si>
  <si>
    <t>Dropped
Out
(3)</t>
  </si>
  <si>
    <t>Total</t>
  </si>
  <si>
    <t>Annual Early Exit Percentage
(4)</t>
  </si>
  <si>
    <t>4 Year Cumulative Rate
(4)</t>
  </si>
  <si>
    <t>Annual Dropout Percentage
(5)</t>
  </si>
  <si>
    <t>4 Year Cumulative Rate
(5)</t>
  </si>
  <si>
    <t>State Total</t>
  </si>
  <si>
    <t>District</t>
  </si>
  <si>
    <t>School</t>
  </si>
  <si>
    <t>Bedford</t>
  </si>
  <si>
    <t>Bedford High School</t>
  </si>
  <si>
    <t>Berlin</t>
  </si>
  <si>
    <t>Berlin Senior High School</t>
  </si>
  <si>
    <t>Bow</t>
  </si>
  <si>
    <t>Bow High School</t>
  </si>
  <si>
    <t>Claremont</t>
  </si>
  <si>
    <t>Stevens High School</t>
  </si>
  <si>
    <t>Colebrook</t>
  </si>
  <si>
    <t>Colebrook Academy</t>
  </si>
  <si>
    <t>Concord</t>
  </si>
  <si>
    <t>Concord High School</t>
  </si>
  <si>
    <t>Contoocook Valley</t>
  </si>
  <si>
    <t>Conval Regional High School</t>
  </si>
  <si>
    <t>Conway</t>
  </si>
  <si>
    <t>Kennett High School</t>
  </si>
  <si>
    <t>Dover</t>
  </si>
  <si>
    <t>Dover Senior High School</t>
  </si>
  <si>
    <t>Dresden</t>
  </si>
  <si>
    <t>Hanover High School</t>
  </si>
  <si>
    <t>Epping</t>
  </si>
  <si>
    <t xml:space="preserve">Epping High School </t>
  </si>
  <si>
    <t>Exeter Region Cooperative</t>
  </si>
  <si>
    <t>Exeter High School</t>
  </si>
  <si>
    <t>Fall Mountain Regional</t>
  </si>
  <si>
    <t>Fall Mountain Regional High School</t>
  </si>
  <si>
    <t>Farmington</t>
  </si>
  <si>
    <t>Farmington Senior High School</t>
  </si>
  <si>
    <t>Franklin</t>
  </si>
  <si>
    <t>Franklin High School</t>
  </si>
  <si>
    <t>Gilford</t>
  </si>
  <si>
    <t>Gilford High School</t>
  </si>
  <si>
    <t>Goffstown</t>
  </si>
  <si>
    <t>Goffstown High School</t>
  </si>
  <si>
    <t>Gorham Randolph Shelburne Cooperative</t>
  </si>
  <si>
    <t>Gorham High School</t>
  </si>
  <si>
    <t>Governor Wentworth Regional</t>
  </si>
  <si>
    <t>Kingswood Regional High School</t>
  </si>
  <si>
    <t>Haverhill Cooperative</t>
  </si>
  <si>
    <t>Woodsville High School</t>
  </si>
  <si>
    <t>Hillsboro-Deering Cooperative</t>
  </si>
  <si>
    <t>Hillsboro-Deering High School</t>
  </si>
  <si>
    <t>Hinsdale</t>
  </si>
  <si>
    <t>Hinsdale High School</t>
  </si>
  <si>
    <t>Hollis-Brookline Cooperative</t>
  </si>
  <si>
    <t>Hollis-Brookline High School</t>
  </si>
  <si>
    <t>Hopkinton</t>
  </si>
  <si>
    <t>Hopkinton High School</t>
  </si>
  <si>
    <t>Hudson</t>
  </si>
  <si>
    <t>Alvirne High School</t>
  </si>
  <si>
    <t>Inter-Lakes Cooperative</t>
  </si>
  <si>
    <t>Inter-Lakes High School</t>
  </si>
  <si>
    <t>Jaffrey-Rindge Cooperative</t>
  </si>
  <si>
    <t>Conant High School</t>
  </si>
  <si>
    <t>John Stark Regional</t>
  </si>
  <si>
    <t>John Stark Regional High School</t>
  </si>
  <si>
    <t>Kearsarge Regional</t>
  </si>
  <si>
    <t>Kearsarge Regional High School</t>
  </si>
  <si>
    <t>Keene</t>
  </si>
  <si>
    <t>Keene High School</t>
  </si>
  <si>
    <t>Laconia</t>
  </si>
  <si>
    <t>Laconia High School</t>
  </si>
  <si>
    <t>Lebanon</t>
  </si>
  <si>
    <t>Lebanon High School</t>
  </si>
  <si>
    <t>Lincoln-Woodstock Cooperative</t>
  </si>
  <si>
    <t>Lin-Wood Public School (High)</t>
  </si>
  <si>
    <t>Lisbon Regional</t>
  </si>
  <si>
    <t>Lisbon Regional School (High)</t>
  </si>
  <si>
    <t>Litchfield</t>
  </si>
  <si>
    <t>Campbell High School</t>
  </si>
  <si>
    <t>Littleton</t>
  </si>
  <si>
    <t>Littleton High School</t>
  </si>
  <si>
    <t>Londonderry</t>
  </si>
  <si>
    <t>Londonderry Senior High School</t>
  </si>
  <si>
    <t>Manchester</t>
  </si>
  <si>
    <t>Manchester Memorial High School</t>
  </si>
  <si>
    <t>Manchester Central High School</t>
  </si>
  <si>
    <t>Manchester West High School</t>
  </si>
  <si>
    <t>Manchester School of Technology (High School)</t>
  </si>
  <si>
    <t>Manchester District Total</t>
  </si>
  <si>
    <t>Mascenic Regional</t>
  </si>
  <si>
    <t>Mascenic Regional High School</t>
  </si>
  <si>
    <t>Mascoma Valley Regional</t>
  </si>
  <si>
    <t>Mascoma Valley Regional High School</t>
  </si>
  <si>
    <t>Merrimack</t>
  </si>
  <si>
    <t>Merrimack High School</t>
  </si>
  <si>
    <t>Merrimack Valley</t>
  </si>
  <si>
    <t>Merrimack Valley High School</t>
  </si>
  <si>
    <t>Milford</t>
  </si>
  <si>
    <t>Milford High School</t>
  </si>
  <si>
    <t>Milton</t>
  </si>
  <si>
    <t>Nute High School</t>
  </si>
  <si>
    <t>Monadnock Regional</t>
  </si>
  <si>
    <t>Monadnock Regional High School</t>
  </si>
  <si>
    <t>Moultonborough</t>
  </si>
  <si>
    <t>Moultonborough Academy</t>
  </si>
  <si>
    <t>Nashua</t>
  </si>
  <si>
    <t>Nashua High School South</t>
  </si>
  <si>
    <t>Nashua High School North</t>
  </si>
  <si>
    <t>Nashua District Total</t>
  </si>
  <si>
    <t xml:space="preserve">Newfound Area </t>
  </si>
  <si>
    <t>Newfound Regional High School</t>
  </si>
  <si>
    <t>Newmarket</t>
  </si>
  <si>
    <t>Newmarket Jr.-Sr. High School</t>
  </si>
  <si>
    <t>Newport</t>
  </si>
  <si>
    <t>Newport Middle High School (High)</t>
  </si>
  <si>
    <t>Northumberland</t>
  </si>
  <si>
    <t>Groveton High School</t>
  </si>
  <si>
    <t>Oyster River Coop</t>
  </si>
  <si>
    <t>Oyster River High School</t>
  </si>
  <si>
    <t>Pelham</t>
  </si>
  <si>
    <t>Pelham High School</t>
  </si>
  <si>
    <t>Pembroke</t>
  </si>
  <si>
    <t>Pembroke Academy</t>
  </si>
  <si>
    <t>Pemi-Baker Regional</t>
  </si>
  <si>
    <t>Plymouth Regional High School</t>
  </si>
  <si>
    <t>Pittsburg</t>
  </si>
  <si>
    <t>Pittsburg School (High)</t>
  </si>
  <si>
    <t>Pittsfield</t>
  </si>
  <si>
    <t>Pittsfield High School</t>
  </si>
  <si>
    <t>Portsmouth</t>
  </si>
  <si>
    <t>Portsmouth High School</t>
  </si>
  <si>
    <t>Profile</t>
  </si>
  <si>
    <t>Profile Senior High School</t>
  </si>
  <si>
    <t>Raymond</t>
  </si>
  <si>
    <t>Raymond High School</t>
  </si>
  <si>
    <t>Rochester</t>
  </si>
  <si>
    <t>Bud Carlson Academy</t>
  </si>
  <si>
    <t>Spaulding High School</t>
  </si>
  <si>
    <t>Rochester District Total</t>
  </si>
  <si>
    <t>Salem</t>
  </si>
  <si>
    <t>Salem High School</t>
  </si>
  <si>
    <t>Sanborn Regional</t>
  </si>
  <si>
    <t>Sanborn Regional High School</t>
  </si>
  <si>
    <t>Shaker Regional</t>
  </si>
  <si>
    <t>Belmont High School</t>
  </si>
  <si>
    <t>Somersworth</t>
  </si>
  <si>
    <t>Somersworth High School</t>
  </si>
  <si>
    <t>Souhegan Cooperative</t>
  </si>
  <si>
    <t>Souhegan Coop High School</t>
  </si>
  <si>
    <t>Sunapee</t>
  </si>
  <si>
    <t>Sunapee Sr. High School</t>
  </si>
  <si>
    <t>Timberlane Regional</t>
  </si>
  <si>
    <t>Timberlane Regional High School</t>
  </si>
  <si>
    <t>White Mountains Regional</t>
  </si>
  <si>
    <t>White Mountains Regional High School</t>
  </si>
  <si>
    <t>Wilton-Lyndeborough Cooperative</t>
  </si>
  <si>
    <t>Wilton-Lyndeboro Senior High School</t>
  </si>
  <si>
    <t>Windham</t>
  </si>
  <si>
    <t>Windham High School</t>
  </si>
  <si>
    <t>Winnacunnet Cooperative</t>
  </si>
  <si>
    <t>Winnacunnet High School</t>
  </si>
  <si>
    <t>Winnisquam Regional</t>
  </si>
  <si>
    <t>Winnisquam Regional High School</t>
  </si>
  <si>
    <t>Public Academies and Joint Maintenance Agreement</t>
  </si>
  <si>
    <t>Prospect Mountain High School</t>
  </si>
  <si>
    <t>Coe-Brown Northwood Academy</t>
  </si>
  <si>
    <t>Pinkerton Academy</t>
  </si>
  <si>
    <t>Granite State Arts Academy Charter School</t>
  </si>
  <si>
    <t>North Country Charter Academy (H)</t>
  </si>
  <si>
    <t>Cocheco Arts and Technology Charter Academy</t>
  </si>
  <si>
    <t>Great Bay eLearning Charter School (H)</t>
  </si>
  <si>
    <t>Ledyard Charter School</t>
  </si>
  <si>
    <t>CSI Charter School</t>
  </si>
  <si>
    <t>Academy for Science and Design Charter (H)</t>
  </si>
  <si>
    <t>Virtual Learning Academy (H)</t>
  </si>
  <si>
    <t>PACE Career Academy Charter School</t>
  </si>
  <si>
    <t>Making Community Connections Charter School (H)</t>
  </si>
  <si>
    <t>Making Community Connections Charter School - Monadnock</t>
  </si>
  <si>
    <t>Making Community Connections Charter School District Total</t>
  </si>
  <si>
    <t>TEAMS Charter School</t>
  </si>
  <si>
    <t>Next Charter School</t>
  </si>
  <si>
    <t>The Founders Academy Charter School (H)</t>
  </si>
  <si>
    <t xml:space="preserve">(1)  These are students that exited high school during the 16-17  school year but subsequently received a high school equivalency certificate from the State of NH as a result of testing at one of the NH high school equivalency testing centers. Only students that voluntarily granted access to their high school transcripts have been counted on this high school report. Any student who did not grant access to their transcripts or who received a high school equivalency certificate from another state could not be verified and therefore has been counted as "Dropped Out." </t>
  </si>
  <si>
    <t>(2)  These are early exit students who have not earned a high school equivalency certificate but have enrolled in at least one college course. National Student Clearinghouse data, which contains enrollment verification for 96% of US two and four year college students, was used to identify enrollment.  Students who have earned a high school equivalency certificate and have entered college without graduating are only counted once – under high school equivalency.   They are not double counted.</t>
  </si>
  <si>
    <t>(3)  Dropouts are early exit, non-graduates that have not been identified as either receiving a high school equivalency certificate or enrolling in college.  If a student has previously ever dropped out, they are excluded from the count to avoid double counting.</t>
  </si>
  <si>
    <t>(4)  The total number of early exit, non-graduates has been used to calculate annual and cumulative percentages.  These are comparable to prior years "dropout" rates. The rate formulas are explained below.</t>
  </si>
  <si>
    <t>(5)  The annual and cumulative percentages have been calculated using only the “Dropped Out” sub-category count.  The rate formulas are explained below.</t>
  </si>
  <si>
    <t>(6)  In the past, different enrollment adjustments were used for high migration Charter schools.  Starting with 2014 - 2015 school year, October 1st enrollment is used for all schools.</t>
  </si>
  <si>
    <t>Definition of an early exiter:  For 2016-2017, any student who completed the 2015-2016 school year but did not return to school in September 2016, or who left high school during the 2016-2017 school year and did not return to high school by October 1, 2017.  The definition does not include students who were home schooled, suspended, temporarily expelled, truants, incarcerated; or who completed a high school program (diploma or certificate), transferred to another high school, or died.</t>
  </si>
  <si>
    <t>Definition of a dropout:  For 2016-2017, any early exiter who has not received a high school equivalency certificate or been enrolled in college prior to the compilation of this report.</t>
  </si>
  <si>
    <t>Annual Early Exit Rate = Early Exit count, divided by the October 1, 2016  enrollment plus Early Exits that left before October 1st.  This rate is not applicable to Charter Schools due to high migration.</t>
  </si>
  <si>
    <t>Annual Dropout Rate = Dropouts divided by the October 1, 2016 enrollment plus students that dropped out before October 1st.  This rate is not applicable to Charter Schools due to high migration.</t>
  </si>
  <si>
    <t>Cumulative Rates = 1 - (1 - annual rate)^4.  This formula applies the annual rate to a progressively declining base population.  The cumulative rate represents the percentage of current students who will early exit or drop out before reaching graduation if the annual rate does not change.  This rate is not applicable to Charter Schools due to high migration.</t>
  </si>
  <si>
    <t>Public Chater Schools</t>
  </si>
  <si>
    <t>2016 - 2017 Early Exit and Dropout Rates for Grades 9 - 12</t>
  </si>
  <si>
    <t>Division of Education Analytics and Resources</t>
  </si>
  <si>
    <t xml:space="preserve"> Bureau of Educational Statistics</t>
  </si>
  <si>
    <t>101 Pleasant Street, Concord NH 03301-3860</t>
  </si>
  <si>
    <t xml:space="preserve">New Hampshire Department of Education
</t>
  </si>
  <si>
    <t>Telephone: (603) 271-2775 Fax: (603) 271-3875</t>
  </si>
  <si>
    <t>Footnotes:</t>
  </si>
  <si>
    <t>(7)  Revised 1/22/2020 to address display issues in the "All Early Exit Non-Graduates" and "Dropouts Only" columns for certain iOS users. Values have not changed</t>
  </si>
  <si>
    <r>
      <t>3/30/2018
Rev. 1/22/2020</t>
    </r>
    <r>
      <rPr>
        <b/>
        <vertAlign val="superscript"/>
        <sz val="8"/>
        <rFont val="Arial"/>
        <family val="2"/>
      </rPr>
      <t>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</si>
</sst>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0\)"/>
    <numFmt numFmtId="165" formatCode="[$-10409]0.00%"/>
    <numFmt numFmtId="166" formatCode="[$-409]mmmm\ d\,\ yyyy;@"/>
    <numFmt numFmtId="167" formatCode="[$-409]dddd\,\ mmmm\ d\,\ yyyy"/>
    <numFmt numFmtId="168" formatCode="[$-409]h:mm:ss\ AM/PM"/>
    <numFmt numFmtId="169" formatCode="0.0000000"/>
    <numFmt numFmtId="170" formatCode="0.000000"/>
    <numFmt numFmtId="171" formatCode="0.00000"/>
    <numFmt numFmtId="172" formatCode="0.0000"/>
    <numFmt numFmtId="173" formatCode="0.000"/>
    <numFmt numFmtId="174" formatCode="0.00000000"/>
    <numFmt numFmtId="175" formatCode="0.0"/>
  </numFmts>
  <fonts count="54">
    <font>
      <sz val="11"/>
      <color indexed="8"/>
      <name val="Calibri"/>
      <family val="2"/>
    </font>
    <font>
      <sz val="11"/>
      <name val="Calibri"/>
      <family val="2"/>
    </font>
    <font>
      <b/>
      <u val="single"/>
      <sz val="9"/>
      <name val="Arial"/>
      <family val="2"/>
    </font>
    <font>
      <sz val="8"/>
      <name val="Arial"/>
      <family val="2"/>
    </font>
    <font>
      <i/>
      <sz val="11"/>
      <name val="Calibri"/>
      <family val="2"/>
    </font>
    <font>
      <sz val="10"/>
      <name val="Arial"/>
      <family val="2"/>
    </font>
    <font>
      <b/>
      <sz val="8"/>
      <name val="Arial"/>
      <family val="2"/>
    </font>
    <font>
      <sz val="8"/>
      <color indexed="8"/>
      <name val="Arial"/>
      <family val="2"/>
    </font>
    <font>
      <b/>
      <sz val="8"/>
      <color indexed="8"/>
      <name val="Arial"/>
      <family val="2"/>
    </font>
    <font>
      <b/>
      <sz val="9"/>
      <color indexed="8"/>
      <name val="Arial"/>
      <family val="2"/>
    </font>
    <font>
      <sz val="10"/>
      <color indexed="8"/>
      <name val="Arial"/>
      <family val="2"/>
    </font>
    <font>
      <b/>
      <u val="single"/>
      <sz val="8"/>
      <color indexed="8"/>
      <name val="Arial"/>
      <family val="2"/>
    </font>
    <font>
      <i/>
      <sz val="8"/>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vertAlign val="superscript"/>
      <sz val="8"/>
      <name val="Arial"/>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
      <b/>
      <sz val="9"/>
      <color rgb="FF000000"/>
      <name val="Arial"/>
      <family val="2"/>
    </font>
    <font>
      <sz val="10"/>
      <color rgb="FF000000"/>
      <name val="Arial"/>
      <family val="2"/>
    </font>
    <font>
      <b/>
      <u val="single"/>
      <sz val="8"/>
      <color rgb="FF000000"/>
      <name val="Arial"/>
      <family val="2"/>
    </font>
    <font>
      <i/>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D3D3D3"/>
      </left>
      <right style="thin">
        <color rgb="FFD3D3D3"/>
      </right>
      <top style="thin">
        <color rgb="FFD3D3D3"/>
      </top>
      <bottom style="thin">
        <color rgb="FFD3D3D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D3D3D3"/>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style="thin">
        <color rgb="FFD3D3D3"/>
      </top>
      <bottom/>
    </border>
    <border>
      <left/>
      <right style="thin">
        <color theme="0" tint="-0.24997000396251678"/>
      </right>
      <top style="thin">
        <color theme="0" tint="-0.24997000396251678"/>
      </top>
      <bottom style="thin">
        <color theme="0" tint="-0.24997000396251678"/>
      </bottom>
    </border>
    <border>
      <left style="thin">
        <color theme="0" tint="-0.24997000396251678"/>
      </left>
      <right/>
      <top style="thin">
        <color rgb="FFD3D3D3"/>
      </top>
      <bottom style="thin">
        <color rgb="FFD3D3D3"/>
      </bottom>
    </border>
    <border>
      <left style="thin">
        <color theme="0" tint="-0.24997000396251678"/>
      </left>
      <right/>
      <top style="thin">
        <color rgb="FFD3D3D3"/>
      </top>
      <bottom/>
    </border>
    <border>
      <left/>
      <right/>
      <top style="thin">
        <color theme="0" tint="-0.24997000396251678"/>
      </top>
      <bottom/>
    </border>
    <border>
      <left/>
      <right style="thin">
        <color rgb="FFD3D3D3"/>
      </right>
      <top style="thin">
        <color theme="0" tint="-0.24997000396251678"/>
      </top>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rgb="FFD3D3D3"/>
      </right>
      <top style="thin">
        <color theme="0" tint="-0.24997000396251678"/>
      </top>
      <bottom style="thin">
        <color rgb="FFD3D3D3"/>
      </bottom>
    </border>
    <border>
      <left style="thin">
        <color theme="0" tint="-0.24997000396251678"/>
      </left>
      <right style="thin">
        <color rgb="FFD3D3D3"/>
      </right>
      <top style="thin">
        <color rgb="FFD3D3D3"/>
      </top>
      <bottom style="thin">
        <color rgb="FFD3D3D3"/>
      </bottom>
    </border>
    <border>
      <left style="thin">
        <color theme="0" tint="-0.24997000396251678"/>
      </left>
      <right style="thin">
        <color rgb="FFD3D3D3"/>
      </right>
      <top style="thin">
        <color rgb="FFD3D3D3"/>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1499900072813034"/>
      </left>
      <right style="thin">
        <color theme="0" tint="-0.1499900072813034"/>
      </right>
      <top style="thin">
        <color theme="0" tint="-0.1499900072813034"/>
      </top>
      <bottom style="thin">
        <color theme="0" tint="-0.1499900072813034"/>
      </bottom>
    </border>
    <border>
      <left/>
      <right/>
      <top style="thin">
        <color rgb="FFD3D3D3"/>
      </top>
      <bottom style="thin">
        <color rgb="FFD3D3D3"/>
      </bottom>
    </border>
    <border>
      <left/>
      <right style="thin">
        <color theme="0" tint="-0.1499900072813034"/>
      </right>
      <top style="thin">
        <color rgb="FFD3D3D3"/>
      </top>
      <bottom style="thin">
        <color rgb="FFD3D3D3"/>
      </bottom>
    </border>
    <border>
      <left/>
      <right/>
      <top/>
      <bottom style="thin">
        <color rgb="FFD3D3D3"/>
      </bottom>
    </border>
    <border>
      <left/>
      <right style="thin">
        <color theme="0" tint="-0.1499900072813034"/>
      </right>
      <top/>
      <bottom style="thin">
        <color rgb="FFD3D3D3"/>
      </bottom>
    </border>
    <border>
      <left style="thin">
        <color theme="0" tint="-0.24997000396251678"/>
      </left>
      <right/>
      <top style="thin">
        <color theme="0" tint="-0.24997000396251678"/>
      </top>
      <bottom/>
    </border>
    <border>
      <left/>
      <right style="thin">
        <color theme="0" tint="-0.1499900072813034"/>
      </right>
      <top style="thin">
        <color theme="0" tint="-0.24997000396251678"/>
      </top>
      <bottom/>
    </border>
    <border>
      <left/>
      <right style="thin">
        <color theme="0" tint="-0.24997000396251678"/>
      </right>
      <top style="thin">
        <color theme="0" tint="-0.24997000396251678"/>
      </top>
      <bottom/>
    </border>
    <border>
      <left/>
      <right style="thin">
        <color rgb="FFD3D3D3"/>
      </right>
      <top style="thin">
        <color rgb="FFD3D3D3"/>
      </top>
      <bottom style="thin">
        <color rgb="FFD3D3D3"/>
      </bottom>
    </border>
  </borders>
  <cellStyleXfs count="64">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0" fillId="0" borderId="0">
      <alignment/>
      <protection/>
    </xf>
    <xf numFmtId="0" fontId="5" fillId="0" borderId="0">
      <alignment/>
      <protection/>
    </xf>
    <xf numFmtId="0" fontId="5" fillId="0" borderId="0">
      <alignment/>
      <protection/>
    </xf>
    <xf numFmtId="0" fontId="30" fillId="32" borderId="7" applyNumberFormat="0" applyFont="0" applyAlignment="0" applyProtection="0"/>
    <xf numFmtId="0" fontId="44" fillId="27" borderId="8" applyNumberFormat="0" applyAlignment="0" applyProtection="0"/>
    <xf numFmtId="9" fontId="3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1" fillId="0" borderId="0" xfId="0" applyFont="1" applyFill="1" applyBorder="1" applyAlignment="1">
      <alignment/>
    </xf>
    <xf numFmtId="164" fontId="48" fillId="0" borderId="10" xfId="0" applyNumberFormat="1" applyFont="1" applyFill="1" applyBorder="1" applyAlignment="1">
      <alignment horizontal="center" vertical="top" wrapText="1" readingOrder="1"/>
    </xf>
    <xf numFmtId="164" fontId="49" fillId="0" borderId="11" xfId="0" applyNumberFormat="1" applyFont="1" applyFill="1" applyBorder="1" applyAlignment="1">
      <alignment horizontal="center" vertical="top" wrapText="1" readingOrder="1"/>
    </xf>
    <xf numFmtId="0" fontId="48" fillId="0" borderId="12" xfId="0" applyNumberFormat="1" applyFont="1" applyFill="1" applyBorder="1" applyAlignment="1">
      <alignment horizontal="center" vertical="top" wrapText="1" readingOrder="1"/>
    </xf>
    <xf numFmtId="164" fontId="48" fillId="0" borderId="11" xfId="0" applyNumberFormat="1" applyFont="1" applyFill="1" applyBorder="1" applyAlignment="1">
      <alignment horizontal="center" vertical="top" wrapText="1" readingOrder="1"/>
    </xf>
    <xf numFmtId="0" fontId="49" fillId="0" borderId="11" xfId="0" applyNumberFormat="1" applyFont="1" applyFill="1" applyBorder="1" applyAlignment="1">
      <alignment horizontal="left" vertical="top" wrapText="1" readingOrder="1"/>
    </xf>
    <xf numFmtId="0" fontId="48" fillId="0" borderId="13" xfId="0" applyNumberFormat="1" applyFont="1" applyFill="1" applyBorder="1" applyAlignment="1">
      <alignment vertical="top" wrapText="1" readingOrder="1"/>
    </xf>
    <xf numFmtId="0" fontId="3" fillId="0" borderId="11" xfId="0" applyNumberFormat="1" applyFont="1" applyFill="1" applyBorder="1" applyAlignment="1">
      <alignment horizontal="center" vertical="top" wrapText="1"/>
    </xf>
    <xf numFmtId="164" fontId="48" fillId="0" borderId="10" xfId="0" applyNumberFormat="1" applyFont="1" applyFill="1" applyBorder="1" applyAlignment="1">
      <alignment horizontal="center" vertical="top" wrapText="1" readingOrder="1"/>
    </xf>
    <xf numFmtId="164" fontId="48" fillId="0" borderId="14" xfId="0" applyNumberFormat="1" applyFont="1" applyFill="1" applyBorder="1" applyAlignment="1">
      <alignment horizontal="center" vertical="top" wrapText="1" readingOrder="1"/>
    </xf>
    <xf numFmtId="164" fontId="48" fillId="0" borderId="14" xfId="0" applyNumberFormat="1" applyFont="1" applyFill="1" applyBorder="1" applyAlignment="1">
      <alignment horizontal="center" vertical="top" wrapText="1" readingOrder="1"/>
    </xf>
    <xf numFmtId="0" fontId="49" fillId="0" borderId="15" xfId="0" applyNumberFormat="1" applyFont="1" applyFill="1" applyBorder="1" applyAlignment="1">
      <alignment horizontal="left" vertical="top" wrapText="1" readingOrder="1"/>
    </xf>
    <xf numFmtId="0" fontId="50" fillId="0" borderId="0" xfId="0" applyNumberFormat="1" applyFont="1" applyFill="1" applyBorder="1" applyAlignment="1">
      <alignment vertical="top" wrapText="1" readingOrder="1"/>
    </xf>
    <xf numFmtId="0" fontId="1" fillId="0" borderId="0" xfId="0" applyFont="1" applyFill="1" applyBorder="1" applyAlignment="1">
      <alignment/>
    </xf>
    <xf numFmtId="0" fontId="48" fillId="0" borderId="16" xfId="0" applyNumberFormat="1" applyFont="1" applyFill="1" applyBorder="1" applyAlignment="1">
      <alignment vertical="top" wrapText="1" readingOrder="1"/>
    </xf>
    <xf numFmtId="0" fontId="48" fillId="0" borderId="17" xfId="0" applyNumberFormat="1" applyFont="1" applyFill="1" applyBorder="1" applyAlignment="1">
      <alignment vertical="top" wrapText="1" readingOrder="1"/>
    </xf>
    <xf numFmtId="0" fontId="50" fillId="0" borderId="18" xfId="0" applyNumberFormat="1" applyFont="1" applyFill="1" applyBorder="1" applyAlignment="1">
      <alignment vertical="top" wrapText="1" readingOrder="1"/>
    </xf>
    <xf numFmtId="0" fontId="1" fillId="0" borderId="18" xfId="0" applyFont="1" applyFill="1" applyBorder="1" applyAlignment="1">
      <alignment readingOrder="1"/>
    </xf>
    <xf numFmtId="0" fontId="2" fillId="0" borderId="19" xfId="0" applyFont="1" applyFill="1" applyBorder="1" applyAlignment="1">
      <alignment readingOrder="1"/>
    </xf>
    <xf numFmtId="0" fontId="1" fillId="0" borderId="15" xfId="0" applyFont="1" applyFill="1" applyBorder="1" applyAlignment="1">
      <alignment horizontal="center" vertical="top"/>
    </xf>
    <xf numFmtId="0" fontId="2" fillId="0" borderId="15" xfId="0" applyFont="1" applyFill="1" applyBorder="1" applyAlignment="1">
      <alignment/>
    </xf>
    <xf numFmtId="164" fontId="49" fillId="0" borderId="15" xfId="0" applyNumberFormat="1" applyFont="1" applyFill="1" applyBorder="1" applyAlignment="1">
      <alignment horizontal="center" vertical="top" wrapText="1" readingOrder="1"/>
    </xf>
    <xf numFmtId="0" fontId="48" fillId="0" borderId="20" xfId="0" applyNumberFormat="1" applyFont="1" applyFill="1" applyBorder="1" applyAlignment="1">
      <alignment vertical="top" wrapText="1" readingOrder="1"/>
    </xf>
    <xf numFmtId="0" fontId="48" fillId="0" borderId="21" xfId="0" applyNumberFormat="1" applyFont="1" applyFill="1" applyBorder="1" applyAlignment="1">
      <alignment vertical="top" wrapText="1" readingOrder="1"/>
    </xf>
    <xf numFmtId="0" fontId="48" fillId="0" borderId="22" xfId="0" applyNumberFormat="1" applyFont="1" applyFill="1" applyBorder="1" applyAlignment="1">
      <alignment vertical="top" wrapText="1" readingOrder="1"/>
    </xf>
    <xf numFmtId="0" fontId="48" fillId="0" borderId="23" xfId="0" applyNumberFormat="1" applyFont="1" applyFill="1" applyBorder="1" applyAlignment="1">
      <alignment vertical="top" wrapText="1" readingOrder="1"/>
    </xf>
    <xf numFmtId="0" fontId="48" fillId="0" borderId="0" xfId="0" applyNumberFormat="1" applyFont="1" applyFill="1" applyBorder="1" applyAlignment="1">
      <alignment vertical="top" wrapText="1" readingOrder="1"/>
    </xf>
    <xf numFmtId="0" fontId="1" fillId="0" borderId="0" xfId="0" applyNumberFormat="1" applyFont="1" applyFill="1" applyBorder="1" applyAlignment="1">
      <alignment vertical="top" wrapText="1"/>
    </xf>
    <xf numFmtId="0" fontId="48" fillId="0" borderId="10" xfId="0" applyNumberFormat="1" applyFont="1" applyFill="1" applyBorder="1" applyAlignment="1">
      <alignment horizontal="center" vertical="top" wrapText="1" readingOrder="1"/>
    </xf>
    <xf numFmtId="0" fontId="48" fillId="0" borderId="12" xfId="0" applyNumberFormat="1" applyFont="1" applyFill="1" applyBorder="1" applyAlignment="1">
      <alignment vertical="top" wrapText="1" readingOrder="1"/>
    </xf>
    <xf numFmtId="0" fontId="48" fillId="0" borderId="11" xfId="0" applyNumberFormat="1" applyFont="1" applyFill="1" applyBorder="1" applyAlignment="1">
      <alignment vertical="top" wrapText="1" readingOrder="1"/>
    </xf>
    <xf numFmtId="0" fontId="51" fillId="0" borderId="0" xfId="0" applyNumberFormat="1" applyFont="1" applyFill="1" applyBorder="1" applyAlignment="1">
      <alignment vertical="top" wrapText="1" readingOrder="1"/>
    </xf>
    <xf numFmtId="0" fontId="48"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1" fillId="0" borderId="0" xfId="0" applyNumberFormat="1" applyFont="1" applyFill="1" applyBorder="1" applyAlignment="1">
      <alignment horizontal="left" vertical="center" wrapText="1"/>
    </xf>
    <xf numFmtId="164" fontId="48" fillId="0" borderId="20" xfId="0" applyNumberFormat="1" applyFont="1" applyFill="1" applyBorder="1" applyAlignment="1">
      <alignment horizontal="center" vertical="top" wrapText="1" readingOrder="1"/>
    </xf>
    <xf numFmtId="0" fontId="49" fillId="0" borderId="0" xfId="0" applyNumberFormat="1" applyFont="1" applyFill="1" applyBorder="1" applyAlignment="1">
      <alignment horizontal="center" vertical="center" wrapText="1" readingOrder="1"/>
    </xf>
    <xf numFmtId="0" fontId="49" fillId="0" borderId="0" xfId="0" applyNumberFormat="1" applyFont="1" applyFill="1" applyBorder="1" applyAlignment="1">
      <alignment vertical="top" wrapText="1" readingOrder="1"/>
    </xf>
    <xf numFmtId="164" fontId="49" fillId="0" borderId="0" xfId="0" applyNumberFormat="1" applyFont="1" applyFill="1" applyBorder="1" applyAlignment="1">
      <alignment horizontal="center" vertical="top" wrapText="1" readingOrder="1"/>
    </xf>
    <xf numFmtId="165" fontId="49" fillId="0" borderId="0" xfId="0" applyNumberFormat="1" applyFont="1" applyFill="1" applyBorder="1" applyAlignment="1">
      <alignment horizontal="center" vertical="top" wrapText="1" readingOrder="1"/>
    </xf>
    <xf numFmtId="0" fontId="51" fillId="0" borderId="24" xfId="0" applyNumberFormat="1" applyFont="1" applyFill="1" applyBorder="1" applyAlignment="1">
      <alignment vertical="top" wrapText="1" readingOrder="1"/>
    </xf>
    <xf numFmtId="0" fontId="52" fillId="0" borderId="24" xfId="0" applyNumberFormat="1" applyFont="1" applyFill="1" applyBorder="1" applyAlignment="1">
      <alignment horizontal="center" vertical="center" wrapText="1" readingOrder="1"/>
    </xf>
    <xf numFmtId="0" fontId="52" fillId="0" borderId="25" xfId="0" applyNumberFormat="1" applyFont="1" applyFill="1" applyBorder="1" applyAlignment="1">
      <alignment horizontal="left" vertical="center" wrapText="1" readingOrder="1"/>
    </xf>
    <xf numFmtId="0" fontId="49" fillId="0" borderId="25" xfId="0" applyNumberFormat="1" applyFont="1" applyFill="1" applyBorder="1" applyAlignment="1">
      <alignment horizontal="center" vertical="center" wrapText="1" readingOrder="1"/>
    </xf>
    <xf numFmtId="0" fontId="49" fillId="0" borderId="25" xfId="0" applyNumberFormat="1" applyFont="1" applyFill="1" applyBorder="1" applyAlignment="1">
      <alignment vertical="top" wrapText="1" readingOrder="1"/>
    </xf>
    <xf numFmtId="164" fontId="49" fillId="0" borderId="25" xfId="0" applyNumberFormat="1" applyFont="1" applyFill="1" applyBorder="1" applyAlignment="1">
      <alignment horizontal="center" vertical="top" wrapText="1" readingOrder="1"/>
    </xf>
    <xf numFmtId="0" fontId="48" fillId="0" borderId="25" xfId="0" applyNumberFormat="1" applyFont="1" applyFill="1" applyBorder="1" applyAlignment="1">
      <alignment vertical="top" wrapText="1" readingOrder="1"/>
    </xf>
    <xf numFmtId="164" fontId="48" fillId="0" borderId="25" xfId="0" applyNumberFormat="1" applyFont="1" applyFill="1" applyBorder="1" applyAlignment="1">
      <alignment horizontal="center" vertical="top" wrapText="1" readingOrder="1"/>
    </xf>
    <xf numFmtId="0" fontId="3" fillId="0" borderId="0" xfId="0" applyNumberFormat="1" applyFont="1" applyFill="1" applyBorder="1" applyAlignment="1">
      <alignment horizontal="center" vertical="top" wrapText="1"/>
    </xf>
    <xf numFmtId="164" fontId="48" fillId="0" borderId="0" xfId="0" applyNumberFormat="1" applyFont="1" applyFill="1" applyBorder="1" applyAlignment="1">
      <alignment horizontal="center" vertical="top" wrapText="1" readingOrder="1"/>
    </xf>
    <xf numFmtId="165" fontId="48" fillId="0" borderId="0" xfId="0" applyNumberFormat="1" applyFont="1" applyFill="1" applyBorder="1" applyAlignment="1">
      <alignment horizontal="center" vertical="top" wrapText="1" readingOrder="1"/>
    </xf>
    <xf numFmtId="0" fontId="48" fillId="0" borderId="25" xfId="0" applyNumberFormat="1" applyFont="1" applyFill="1" applyBorder="1" applyAlignment="1">
      <alignment vertical="top" wrapText="1" readingOrder="1"/>
    </xf>
    <xf numFmtId="164" fontId="48" fillId="0" borderId="25" xfId="0" applyNumberFormat="1" applyFont="1" applyFill="1" applyBorder="1" applyAlignment="1">
      <alignment horizontal="center" vertical="top" wrapText="1" readingOrder="1"/>
    </xf>
    <xf numFmtId="0" fontId="48" fillId="0" borderId="24" xfId="0" applyNumberFormat="1" applyFont="1" applyFill="1" applyBorder="1" applyAlignment="1">
      <alignment vertical="top" wrapText="1" readingOrder="1"/>
    </xf>
    <xf numFmtId="0" fontId="3" fillId="0" borderId="24" xfId="0" applyNumberFormat="1" applyFont="1" applyFill="1" applyBorder="1" applyAlignment="1">
      <alignment horizontal="center" vertical="top" wrapText="1"/>
    </xf>
    <xf numFmtId="164" fontId="48" fillId="0" borderId="24" xfId="0" applyNumberFormat="1" applyFont="1" applyFill="1" applyBorder="1" applyAlignment="1">
      <alignment horizontal="center" vertical="top" wrapText="1" readingOrder="1"/>
    </xf>
    <xf numFmtId="0" fontId="3" fillId="0" borderId="25" xfId="0" applyNumberFormat="1" applyFont="1" applyFill="1" applyBorder="1" applyAlignment="1">
      <alignment horizontal="center" vertical="top" wrapText="1"/>
    </xf>
    <xf numFmtId="0" fontId="48" fillId="0" borderId="10" xfId="0" applyNumberFormat="1" applyFont="1" applyFill="1" applyBorder="1" applyAlignment="1">
      <alignment vertical="top" wrapText="1" readingOrder="1"/>
    </xf>
    <xf numFmtId="0" fontId="1" fillId="0" borderId="26" xfId="0" applyNumberFormat="1" applyFont="1" applyFill="1" applyBorder="1" applyAlignment="1">
      <alignment vertical="top" wrapText="1"/>
    </xf>
    <xf numFmtId="0" fontId="6" fillId="0" borderId="25" xfId="0" applyNumberFormat="1" applyFont="1" applyFill="1" applyBorder="1" applyAlignment="1">
      <alignment horizontal="left" vertical="top" wrapText="1"/>
    </xf>
    <xf numFmtId="0" fontId="48" fillId="0" borderId="10" xfId="0" applyNumberFormat="1" applyFont="1" applyFill="1" applyBorder="1" applyAlignment="1">
      <alignment vertical="top" wrapText="1" readingOrder="1"/>
    </xf>
    <xf numFmtId="0" fontId="1" fillId="0" borderId="26" xfId="0" applyNumberFormat="1" applyFont="1" applyFill="1" applyBorder="1" applyAlignment="1">
      <alignment vertical="top" wrapText="1"/>
    </xf>
    <xf numFmtId="0" fontId="1" fillId="0" borderId="27" xfId="0" applyNumberFormat="1" applyFont="1" applyFill="1" applyBorder="1" applyAlignment="1">
      <alignment vertical="top" wrapText="1"/>
    </xf>
    <xf numFmtId="0" fontId="1" fillId="0" borderId="28" xfId="0" applyNumberFormat="1" applyFont="1" applyFill="1" applyBorder="1" applyAlignment="1">
      <alignment vertical="top" wrapText="1"/>
    </xf>
    <xf numFmtId="0" fontId="1" fillId="0" borderId="29" xfId="0" applyNumberFormat="1" applyFont="1" applyFill="1" applyBorder="1" applyAlignment="1">
      <alignment vertical="top" wrapText="1"/>
    </xf>
    <xf numFmtId="0" fontId="48" fillId="0" borderId="0" xfId="0" applyNumberFormat="1" applyFont="1" applyFill="1" applyBorder="1" applyAlignment="1">
      <alignment vertical="top" wrapText="1" readingOrder="1"/>
    </xf>
    <xf numFmtId="0" fontId="1" fillId="0" borderId="0" xfId="0" applyNumberFormat="1" applyFont="1" applyFill="1" applyBorder="1" applyAlignment="1">
      <alignment vertical="top" wrapText="1"/>
    </xf>
    <xf numFmtId="0" fontId="48" fillId="0" borderId="11" xfId="0" applyNumberFormat="1" applyFont="1" applyFill="1" applyBorder="1" applyAlignment="1">
      <alignment vertical="top" wrapText="1" readingOrder="1"/>
    </xf>
    <xf numFmtId="0" fontId="1" fillId="0" borderId="11" xfId="0" applyNumberFormat="1" applyFont="1" applyFill="1" applyBorder="1" applyAlignment="1">
      <alignment vertical="top" wrapText="1"/>
    </xf>
    <xf numFmtId="0" fontId="48" fillId="0" borderId="20" xfId="0" applyNumberFormat="1" applyFont="1" applyFill="1" applyBorder="1" applyAlignment="1">
      <alignment vertical="top" wrapText="1" readingOrder="1"/>
    </xf>
    <xf numFmtId="0" fontId="1" fillId="0" borderId="20" xfId="0" applyNumberFormat="1" applyFont="1" applyFill="1" applyBorder="1" applyAlignment="1">
      <alignment vertical="top" wrapText="1"/>
    </xf>
    <xf numFmtId="0" fontId="48" fillId="0" borderId="25" xfId="0" applyNumberFormat="1" applyFont="1" applyFill="1" applyBorder="1" applyAlignment="1">
      <alignment vertical="top" wrapText="1" readingOrder="1"/>
    </xf>
    <xf numFmtId="0" fontId="1" fillId="0" borderId="25" xfId="0" applyNumberFormat="1" applyFont="1" applyFill="1" applyBorder="1" applyAlignment="1">
      <alignment vertical="top" wrapText="1"/>
    </xf>
    <xf numFmtId="0" fontId="51" fillId="0" borderId="0" xfId="0" applyNumberFormat="1" applyFont="1" applyFill="1" applyBorder="1" applyAlignment="1">
      <alignment vertical="top" wrapText="1" readingOrder="1"/>
    </xf>
    <xf numFmtId="0" fontId="49" fillId="0" borderId="0" xfId="0" applyNumberFormat="1" applyFont="1" applyFill="1" applyBorder="1" applyAlignment="1">
      <alignment horizontal="center" vertical="top" wrapText="1" readingOrder="1"/>
    </xf>
    <xf numFmtId="0" fontId="53" fillId="0" borderId="24" xfId="0" applyNumberFormat="1" applyFont="1" applyFill="1" applyBorder="1" applyAlignment="1">
      <alignment vertical="center" wrapText="1" readingOrder="1"/>
    </xf>
    <xf numFmtId="0" fontId="4" fillId="0" borderId="24" xfId="0" applyNumberFormat="1" applyFont="1" applyFill="1" applyBorder="1" applyAlignment="1">
      <alignment vertical="center" wrapText="1"/>
    </xf>
    <xf numFmtId="0" fontId="52" fillId="0" borderId="24" xfId="0" applyNumberFormat="1" applyFont="1" applyFill="1" applyBorder="1" applyAlignment="1">
      <alignment horizontal="center" vertical="center" wrapText="1" readingOrder="1"/>
    </xf>
    <xf numFmtId="0" fontId="1" fillId="0" borderId="24" xfId="0" applyNumberFormat="1" applyFont="1" applyFill="1" applyBorder="1" applyAlignment="1">
      <alignment vertical="center" wrapText="1"/>
    </xf>
    <xf numFmtId="0" fontId="52" fillId="0" borderId="25" xfId="0" applyNumberFormat="1" applyFont="1" applyFill="1" applyBorder="1" applyAlignment="1">
      <alignment horizontal="left" vertical="center" wrapText="1" readingOrder="1"/>
    </xf>
    <xf numFmtId="0" fontId="1" fillId="0" borderId="25" xfId="0" applyNumberFormat="1" applyFont="1" applyFill="1" applyBorder="1" applyAlignment="1">
      <alignment horizontal="left" vertical="center" wrapText="1"/>
    </xf>
    <xf numFmtId="0" fontId="52" fillId="0" borderId="30" xfId="0" applyNumberFormat="1" applyFont="1" applyFill="1" applyBorder="1" applyAlignment="1">
      <alignment horizontal="center" vertical="center" wrapText="1" readingOrder="1"/>
    </xf>
    <xf numFmtId="0" fontId="52" fillId="0" borderId="31" xfId="0" applyNumberFormat="1" applyFont="1" applyFill="1" applyBorder="1" applyAlignment="1">
      <alignment horizontal="center" vertical="center" wrapText="1" readingOrder="1"/>
    </xf>
    <xf numFmtId="0" fontId="52" fillId="0" borderId="32" xfId="0" applyNumberFormat="1" applyFont="1" applyFill="1" applyBorder="1" applyAlignment="1">
      <alignment horizontal="center" vertical="center" wrapText="1" readingOrder="1"/>
    </xf>
    <xf numFmtId="2" fontId="49" fillId="0" borderId="25" xfId="0" applyNumberFormat="1" applyFont="1" applyFill="1" applyBorder="1" applyAlignment="1">
      <alignment horizontal="center" vertical="top" wrapText="1" readingOrder="1"/>
    </xf>
    <xf numFmtId="2" fontId="48" fillId="0" borderId="25" xfId="0" applyNumberFormat="1" applyFont="1" applyFill="1" applyBorder="1" applyAlignment="1">
      <alignment horizontal="center" vertical="top" wrapText="1" readingOrder="1"/>
    </xf>
    <xf numFmtId="166" fontId="6" fillId="0" borderId="0" xfId="0" applyNumberFormat="1" applyFont="1" applyFill="1" applyBorder="1" applyAlignment="1">
      <alignment horizontal="right" wrapText="1"/>
    </xf>
    <xf numFmtId="166" fontId="6" fillId="0" borderId="0" xfId="0" applyNumberFormat="1" applyFont="1" applyFill="1" applyBorder="1" applyAlignment="1">
      <alignment horizontal="right"/>
    </xf>
    <xf numFmtId="0" fontId="1" fillId="0" borderId="33" xfId="0" applyNumberFormat="1"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8"/>
  <sheetViews>
    <sheetView showGridLines="0" tabSelected="1" zoomScalePageLayoutView="0" workbookViewId="0" topLeftCell="C1">
      <pane ySplit="10" topLeftCell="A11" activePane="bottomLeft" state="frozen"/>
      <selection pane="topLeft" activeCell="A1" sqref="A1"/>
      <selection pane="bottomLeft" activeCell="B12" sqref="B12:C12"/>
    </sheetView>
  </sheetViews>
  <sheetFormatPr defaultColWidth="9.140625" defaultRowHeight="15"/>
  <cols>
    <col min="1" max="1" width="10.00390625" style="0" hidden="1" customWidth="1"/>
    <col min="2" max="2" width="10.28125" style="0" hidden="1" customWidth="1"/>
    <col min="3" max="3" width="20.7109375" style="0" customWidth="1"/>
    <col min="4" max="4" width="48.7109375" style="0" bestFit="1" customWidth="1"/>
    <col min="5" max="5" width="9.57421875" style="0" customWidth="1"/>
    <col min="6" max="6" width="7.140625" style="0" customWidth="1"/>
    <col min="7" max="7" width="11.28125" style="0" customWidth="1"/>
    <col min="8" max="8" width="7.421875" style="0" customWidth="1"/>
    <col min="9" max="9" width="6.57421875" style="0" customWidth="1"/>
    <col min="10" max="10" width="10.00390625" style="0" bestFit="1" customWidth="1"/>
    <col min="11" max="11" width="10.28125" style="0" bestFit="1" customWidth="1"/>
    <col min="12" max="12" width="10.00390625" style="0" bestFit="1" customWidth="1"/>
    <col min="13" max="13" width="9.8515625" style="0" customWidth="1"/>
    <col min="14" max="14" width="9.00390625" style="0" customWidth="1"/>
    <col min="15" max="15" width="6.421875" style="0" customWidth="1"/>
  </cols>
  <sheetData>
    <row r="1" spans="12:13" ht="22.5" customHeight="1">
      <c r="L1" s="88" t="s">
        <v>210</v>
      </c>
      <c r="M1" s="89"/>
    </row>
    <row r="2" spans="1:13" ht="15">
      <c r="A2" s="76" t="s">
        <v>206</v>
      </c>
      <c r="B2" s="76"/>
      <c r="C2" s="76"/>
      <c r="D2" s="76"/>
      <c r="E2" s="76"/>
      <c r="F2" s="76"/>
      <c r="G2" s="76"/>
      <c r="H2" s="76"/>
      <c r="I2" s="76"/>
      <c r="J2" s="76"/>
      <c r="K2" s="76"/>
      <c r="L2" s="76"/>
      <c r="M2" s="76"/>
    </row>
    <row r="3" spans="1:13" ht="15">
      <c r="A3" s="34"/>
      <c r="B3" s="34"/>
      <c r="C3" s="76" t="s">
        <v>203</v>
      </c>
      <c r="D3" s="76"/>
      <c r="E3" s="76"/>
      <c r="F3" s="76"/>
      <c r="G3" s="76"/>
      <c r="H3" s="76"/>
      <c r="I3" s="76"/>
      <c r="J3" s="76"/>
      <c r="K3" s="76"/>
      <c r="L3" s="76"/>
      <c r="M3" s="76"/>
    </row>
    <row r="4" spans="1:13" ht="15">
      <c r="A4" s="34"/>
      <c r="B4" s="34"/>
      <c r="C4" s="76" t="s">
        <v>204</v>
      </c>
      <c r="D4" s="76"/>
      <c r="E4" s="76"/>
      <c r="F4" s="76"/>
      <c r="G4" s="76"/>
      <c r="H4" s="76"/>
      <c r="I4" s="76"/>
      <c r="J4" s="76"/>
      <c r="K4" s="76"/>
      <c r="L4" s="76"/>
      <c r="M4" s="76"/>
    </row>
    <row r="5" spans="1:13" ht="15">
      <c r="A5" s="34"/>
      <c r="B5" s="34"/>
      <c r="C5" s="76" t="s">
        <v>205</v>
      </c>
      <c r="D5" s="76"/>
      <c r="E5" s="76"/>
      <c r="F5" s="76"/>
      <c r="G5" s="76"/>
      <c r="H5" s="76"/>
      <c r="I5" s="76"/>
      <c r="J5" s="76"/>
      <c r="K5" s="76"/>
      <c r="L5" s="76"/>
      <c r="M5" s="76"/>
    </row>
    <row r="6" spans="1:13" ht="15">
      <c r="A6" s="34"/>
      <c r="B6" s="34"/>
      <c r="C6" s="76" t="s">
        <v>207</v>
      </c>
      <c r="D6" s="76"/>
      <c r="E6" s="76"/>
      <c r="F6" s="76"/>
      <c r="G6" s="76"/>
      <c r="H6" s="76"/>
      <c r="I6" s="76"/>
      <c r="J6" s="76"/>
      <c r="K6" s="76"/>
      <c r="L6" s="76"/>
      <c r="M6" s="76"/>
    </row>
    <row r="7" spans="1:13" ht="12" customHeight="1">
      <c r="A7" s="32"/>
      <c r="B7" s="33"/>
      <c r="C7" s="33"/>
      <c r="D7" s="33"/>
      <c r="E7" s="33"/>
      <c r="F7" s="33"/>
      <c r="G7" s="33"/>
      <c r="H7" s="33"/>
      <c r="I7" s="33"/>
      <c r="J7" s="33"/>
      <c r="K7" s="33"/>
      <c r="L7" s="33"/>
      <c r="M7" s="33"/>
    </row>
    <row r="8" spans="3:13" ht="21" customHeight="1">
      <c r="C8" s="76" t="s">
        <v>202</v>
      </c>
      <c r="D8" s="76"/>
      <c r="E8" s="76"/>
      <c r="F8" s="76"/>
      <c r="G8" s="76"/>
      <c r="H8" s="76"/>
      <c r="I8" s="76"/>
      <c r="J8" s="76"/>
      <c r="K8" s="76"/>
      <c r="L8" s="76"/>
      <c r="M8" s="76"/>
    </row>
    <row r="9" spans="2:13" ht="31.5" customHeight="1">
      <c r="B9" s="77" t="s">
        <v>0</v>
      </c>
      <c r="C9" s="78"/>
      <c r="D9" s="78"/>
      <c r="E9" s="42" t="s">
        <v>1</v>
      </c>
      <c r="F9" s="79" t="s">
        <v>2</v>
      </c>
      <c r="G9" s="80"/>
      <c r="H9" s="80"/>
      <c r="I9" s="43" t="s">
        <v>1</v>
      </c>
      <c r="J9" s="83" t="s">
        <v>3</v>
      </c>
      <c r="K9" s="85"/>
      <c r="L9" s="83" t="s">
        <v>4</v>
      </c>
      <c r="M9" s="84"/>
    </row>
    <row r="10" spans="2:13" ht="45" customHeight="1">
      <c r="B10" s="81" t="s">
        <v>15</v>
      </c>
      <c r="C10" s="82"/>
      <c r="D10" s="44" t="s">
        <v>16</v>
      </c>
      <c r="E10" s="45" t="s">
        <v>5</v>
      </c>
      <c r="F10" s="45" t="s">
        <v>6</v>
      </c>
      <c r="G10" s="45" t="s">
        <v>7</v>
      </c>
      <c r="H10" s="45" t="s">
        <v>8</v>
      </c>
      <c r="I10" s="45" t="s">
        <v>9</v>
      </c>
      <c r="J10" s="45" t="s">
        <v>10</v>
      </c>
      <c r="K10" s="45" t="s">
        <v>11</v>
      </c>
      <c r="L10" s="45" t="s">
        <v>12</v>
      </c>
      <c r="M10" s="45" t="s">
        <v>13</v>
      </c>
    </row>
    <row r="11" spans="2:13" ht="6.75" customHeight="1">
      <c r="B11" s="35"/>
      <c r="C11" s="36"/>
      <c r="D11" s="35"/>
      <c r="E11" s="38"/>
      <c r="F11" s="38"/>
      <c r="G11" s="38"/>
      <c r="H11" s="38"/>
      <c r="I11" s="38"/>
      <c r="J11" s="38"/>
      <c r="K11" s="38"/>
      <c r="L11" s="38"/>
      <c r="M11" s="38"/>
    </row>
    <row r="12" spans="2:13" ht="15">
      <c r="B12" s="75" t="s">
        <v>1</v>
      </c>
      <c r="C12" s="68"/>
      <c r="D12" s="46" t="s">
        <v>14</v>
      </c>
      <c r="E12" s="47">
        <v>56553</v>
      </c>
      <c r="F12" s="47">
        <v>338</v>
      </c>
      <c r="G12" s="47">
        <v>3</v>
      </c>
      <c r="H12" s="47">
        <v>638</v>
      </c>
      <c r="I12" s="47">
        <v>979</v>
      </c>
      <c r="J12" s="86">
        <f>1.72456313416009%*100</f>
        <v>1.7245631341600902</v>
      </c>
      <c r="K12" s="86">
        <f>6.72184823274656%*100</f>
        <v>6.72184823274656</v>
      </c>
      <c r="L12" s="86">
        <f>1.12414983965888%*100</f>
        <v>1.12414983965888</v>
      </c>
      <c r="M12" s="86">
        <f>4.42134323098951%*100</f>
        <v>4.42134323098951</v>
      </c>
    </row>
    <row r="13" spans="2:13" ht="6.75" customHeight="1">
      <c r="B13" s="31"/>
      <c r="C13" s="27"/>
      <c r="D13" s="39"/>
      <c r="E13" s="40"/>
      <c r="F13" s="40"/>
      <c r="G13" s="40"/>
      <c r="H13" s="40"/>
      <c r="I13" s="40"/>
      <c r="J13" s="41"/>
      <c r="K13" s="41"/>
      <c r="L13" s="41"/>
      <c r="M13" s="41"/>
    </row>
    <row r="14" spans="2:13" ht="15">
      <c r="B14" s="73" t="s">
        <v>17</v>
      </c>
      <c r="C14" s="74"/>
      <c r="D14" s="48" t="s">
        <v>18</v>
      </c>
      <c r="E14" s="49">
        <v>1494</v>
      </c>
      <c r="F14" s="49">
        <v>4</v>
      </c>
      <c r="G14" s="49">
        <v>0</v>
      </c>
      <c r="H14" s="49">
        <v>3</v>
      </c>
      <c r="I14" s="49">
        <v>7</v>
      </c>
      <c r="J14" s="87">
        <v>0.467914438502674</v>
      </c>
      <c r="K14" s="87">
        <v>1.8585620495775699</v>
      </c>
      <c r="L14" s="87">
        <v>0.20053475935828902</v>
      </c>
      <c r="M14" s="87">
        <v>0.799729410170447</v>
      </c>
    </row>
    <row r="15" spans="2:13" ht="15">
      <c r="B15" s="71" t="s">
        <v>19</v>
      </c>
      <c r="C15" s="72"/>
      <c r="D15" s="22" t="s">
        <v>20</v>
      </c>
      <c r="E15" s="37">
        <v>416</v>
      </c>
      <c r="F15" s="37">
        <v>0</v>
      </c>
      <c r="G15" s="37">
        <v>0</v>
      </c>
      <c r="H15" s="37">
        <v>7</v>
      </c>
      <c r="I15" s="37">
        <v>7</v>
      </c>
      <c r="J15" s="87">
        <v>1.67865707434053</v>
      </c>
      <c r="K15" s="87">
        <v>6.54743909057318</v>
      </c>
      <c r="L15" s="87">
        <v>1.67865707434053</v>
      </c>
      <c r="M15" s="87">
        <v>6.54743909057318</v>
      </c>
    </row>
    <row r="16" spans="2:13" ht="15">
      <c r="B16" s="69" t="s">
        <v>21</v>
      </c>
      <c r="C16" s="70"/>
      <c r="D16" s="30" t="s">
        <v>22</v>
      </c>
      <c r="E16" s="4">
        <v>625</v>
      </c>
      <c r="F16" s="4">
        <v>3</v>
      </c>
      <c r="G16" s="4">
        <v>0</v>
      </c>
      <c r="H16" s="4">
        <v>1</v>
      </c>
      <c r="I16" s="4">
        <v>4</v>
      </c>
      <c r="J16" s="87">
        <v>0.637958532695375</v>
      </c>
      <c r="K16" s="87">
        <v>2.52751835714871</v>
      </c>
      <c r="L16" s="87">
        <v>0.159744408945687</v>
      </c>
      <c r="M16" s="87">
        <v>0.637448169120969</v>
      </c>
    </row>
    <row r="17" spans="2:13" ht="15">
      <c r="B17" s="69" t="s">
        <v>23</v>
      </c>
      <c r="C17" s="70"/>
      <c r="D17" s="30" t="s">
        <v>24</v>
      </c>
      <c r="E17" s="4">
        <v>546</v>
      </c>
      <c r="F17" s="4">
        <v>1</v>
      </c>
      <c r="G17" s="4">
        <v>0</v>
      </c>
      <c r="H17" s="4">
        <v>16</v>
      </c>
      <c r="I17" s="4">
        <v>17</v>
      </c>
      <c r="J17" s="87">
        <v>3.11926605504587</v>
      </c>
      <c r="K17" s="87">
        <v>11.9053202672426</v>
      </c>
      <c r="L17" s="87">
        <v>2.93577981651376</v>
      </c>
      <c r="M17" s="87">
        <v>11.2360379577345</v>
      </c>
    </row>
    <row r="18" spans="2:13" ht="15">
      <c r="B18" s="69" t="s">
        <v>25</v>
      </c>
      <c r="C18" s="70"/>
      <c r="D18" s="30" t="s">
        <v>26</v>
      </c>
      <c r="E18" s="4">
        <v>124</v>
      </c>
      <c r="F18" s="4">
        <v>0</v>
      </c>
      <c r="G18" s="4">
        <v>0</v>
      </c>
      <c r="H18" s="4">
        <v>0</v>
      </c>
      <c r="I18" s="4">
        <v>0</v>
      </c>
      <c r="J18" s="87">
        <v>0</v>
      </c>
      <c r="K18" s="87">
        <v>0</v>
      </c>
      <c r="L18" s="87">
        <v>0</v>
      </c>
      <c r="M18" s="87">
        <v>0</v>
      </c>
    </row>
    <row r="19" spans="2:13" ht="15">
      <c r="B19" s="69" t="s">
        <v>27</v>
      </c>
      <c r="C19" s="70"/>
      <c r="D19" s="30" t="s">
        <v>28</v>
      </c>
      <c r="E19" s="4">
        <v>1665</v>
      </c>
      <c r="F19" s="4">
        <v>19</v>
      </c>
      <c r="G19" s="4">
        <v>0</v>
      </c>
      <c r="H19" s="4">
        <v>21</v>
      </c>
      <c r="I19" s="4">
        <v>40</v>
      </c>
      <c r="J19" s="87">
        <v>2.39808153477218</v>
      </c>
      <c r="K19" s="87">
        <v>9.252761714765501</v>
      </c>
      <c r="L19" s="87">
        <v>1.2589928057554</v>
      </c>
      <c r="M19" s="87">
        <v>4.94166317060815</v>
      </c>
    </row>
    <row r="20" spans="2:13" ht="15">
      <c r="B20" s="69" t="s">
        <v>29</v>
      </c>
      <c r="C20" s="70"/>
      <c r="D20" s="30" t="s">
        <v>30</v>
      </c>
      <c r="E20" s="4">
        <v>737</v>
      </c>
      <c r="F20" s="4">
        <v>2</v>
      </c>
      <c r="G20" s="4">
        <v>0</v>
      </c>
      <c r="H20" s="4">
        <v>17</v>
      </c>
      <c r="I20" s="4">
        <v>19</v>
      </c>
      <c r="J20" s="87">
        <v>2.5469168900804298</v>
      </c>
      <c r="K20" s="87">
        <v>9.805026864803711</v>
      </c>
      <c r="L20" s="87">
        <v>2.27882037533512</v>
      </c>
      <c r="M20" s="87">
        <v>8.80840678169079</v>
      </c>
    </row>
    <row r="21" spans="2:13" ht="15">
      <c r="B21" s="69" t="s">
        <v>31</v>
      </c>
      <c r="C21" s="70"/>
      <c r="D21" s="30" t="s">
        <v>32</v>
      </c>
      <c r="E21" s="4">
        <v>749</v>
      </c>
      <c r="F21" s="4">
        <v>0</v>
      </c>
      <c r="G21" s="4">
        <v>0</v>
      </c>
      <c r="H21" s="4">
        <v>0</v>
      </c>
      <c r="I21" s="4">
        <v>0</v>
      </c>
      <c r="J21" s="87">
        <v>0</v>
      </c>
      <c r="K21" s="87">
        <v>0</v>
      </c>
      <c r="L21" s="87">
        <v>0</v>
      </c>
      <c r="M21" s="87">
        <v>0</v>
      </c>
    </row>
    <row r="22" spans="2:13" ht="15">
      <c r="B22" s="69" t="s">
        <v>33</v>
      </c>
      <c r="C22" s="70"/>
      <c r="D22" s="30" t="s">
        <v>34</v>
      </c>
      <c r="E22" s="4">
        <v>1312</v>
      </c>
      <c r="F22" s="4">
        <v>18</v>
      </c>
      <c r="G22" s="4">
        <v>0</v>
      </c>
      <c r="H22" s="4">
        <v>9</v>
      </c>
      <c r="I22" s="4">
        <v>27</v>
      </c>
      <c r="J22" s="87">
        <v>2.0532319391635</v>
      </c>
      <c r="K22" s="87">
        <v>7.96342667462826</v>
      </c>
      <c r="L22" s="87">
        <v>0.684931506849315</v>
      </c>
      <c r="M22" s="87">
        <v>2.7117064662561496</v>
      </c>
    </row>
    <row r="23" spans="2:13" ht="15">
      <c r="B23" s="69" t="s">
        <v>35</v>
      </c>
      <c r="C23" s="70"/>
      <c r="D23" s="30" t="s">
        <v>36</v>
      </c>
      <c r="E23" s="4">
        <v>749</v>
      </c>
      <c r="F23" s="4">
        <v>0</v>
      </c>
      <c r="G23" s="4">
        <v>0</v>
      </c>
      <c r="H23" s="4">
        <v>0</v>
      </c>
      <c r="I23" s="4">
        <v>0</v>
      </c>
      <c r="J23" s="87">
        <v>0</v>
      </c>
      <c r="K23" s="87">
        <v>0</v>
      </c>
      <c r="L23" s="87">
        <v>0</v>
      </c>
      <c r="M23" s="87">
        <v>0</v>
      </c>
    </row>
    <row r="24" spans="2:13" ht="15">
      <c r="B24" s="69" t="s">
        <v>37</v>
      </c>
      <c r="C24" s="70"/>
      <c r="D24" s="30" t="s">
        <v>38</v>
      </c>
      <c r="E24" s="4">
        <v>277</v>
      </c>
      <c r="F24" s="4">
        <v>7</v>
      </c>
      <c r="G24" s="4">
        <v>0</v>
      </c>
      <c r="H24" s="4">
        <v>9</v>
      </c>
      <c r="I24" s="4">
        <v>16</v>
      </c>
      <c r="J24" s="87">
        <v>5.75539568345324</v>
      </c>
      <c r="K24" s="87">
        <v>21.109268752347198</v>
      </c>
      <c r="L24" s="87">
        <v>3.2374100719424503</v>
      </c>
      <c r="M24" s="87">
        <v>12.334253291701899</v>
      </c>
    </row>
    <row r="25" spans="2:13" ht="15">
      <c r="B25" s="69" t="s">
        <v>39</v>
      </c>
      <c r="C25" s="70"/>
      <c r="D25" s="30" t="s">
        <v>40</v>
      </c>
      <c r="E25" s="4">
        <v>1685</v>
      </c>
      <c r="F25" s="4">
        <v>5</v>
      </c>
      <c r="G25" s="4">
        <v>0</v>
      </c>
      <c r="H25" s="4">
        <v>9</v>
      </c>
      <c r="I25" s="4">
        <v>14</v>
      </c>
      <c r="J25" s="87">
        <v>0.8303677342823249</v>
      </c>
      <c r="K25" s="87">
        <v>3.28032884618952</v>
      </c>
      <c r="L25" s="87">
        <v>0.533807829181495</v>
      </c>
      <c r="M25" s="87">
        <v>2.11819503120617</v>
      </c>
    </row>
    <row r="26" spans="2:13" ht="15">
      <c r="B26" s="69" t="s">
        <v>41</v>
      </c>
      <c r="C26" s="70"/>
      <c r="D26" s="30" t="s">
        <v>42</v>
      </c>
      <c r="E26" s="4">
        <v>493</v>
      </c>
      <c r="F26" s="4">
        <v>0</v>
      </c>
      <c r="G26" s="4">
        <v>0</v>
      </c>
      <c r="H26" s="4">
        <v>9</v>
      </c>
      <c r="I26" s="4">
        <v>9</v>
      </c>
      <c r="J26" s="87">
        <v>1.82186234817814</v>
      </c>
      <c r="K26" s="87">
        <v>7.09070626818606</v>
      </c>
      <c r="L26" s="87">
        <v>1.82186234817814</v>
      </c>
      <c r="M26" s="87">
        <v>7.09070626818606</v>
      </c>
    </row>
    <row r="27" spans="2:13" ht="15">
      <c r="B27" s="69" t="s">
        <v>43</v>
      </c>
      <c r="C27" s="70"/>
      <c r="D27" s="30" t="s">
        <v>44</v>
      </c>
      <c r="E27" s="4">
        <v>263</v>
      </c>
      <c r="F27" s="4">
        <v>4</v>
      </c>
      <c r="G27" s="4">
        <v>0</v>
      </c>
      <c r="H27" s="4">
        <v>5</v>
      </c>
      <c r="I27" s="4">
        <v>9</v>
      </c>
      <c r="J27" s="87">
        <v>3.4220532319391603</v>
      </c>
      <c r="K27" s="87">
        <v>13.001478404834598</v>
      </c>
      <c r="L27" s="87">
        <v>1.9011406844106502</v>
      </c>
      <c r="M27" s="87">
        <v>7.39043806451541</v>
      </c>
    </row>
    <row r="28" spans="2:13" ht="15">
      <c r="B28" s="69" t="s">
        <v>45</v>
      </c>
      <c r="C28" s="70"/>
      <c r="D28" s="30" t="s">
        <v>46</v>
      </c>
      <c r="E28" s="4">
        <v>337</v>
      </c>
      <c r="F28" s="4">
        <v>4</v>
      </c>
      <c r="G28" s="4">
        <v>0</v>
      </c>
      <c r="H28" s="4">
        <v>13</v>
      </c>
      <c r="I28" s="4">
        <v>17</v>
      </c>
      <c r="J28" s="87">
        <v>4.91329479768786</v>
      </c>
      <c r="K28" s="87">
        <v>18.2516121724753</v>
      </c>
      <c r="L28" s="87">
        <v>3.75722543352601</v>
      </c>
      <c r="M28" s="87">
        <v>14.202913788444901</v>
      </c>
    </row>
    <row r="29" spans="2:13" ht="15">
      <c r="B29" s="69" t="s">
        <v>47</v>
      </c>
      <c r="C29" s="70"/>
      <c r="D29" s="30" t="s">
        <v>48</v>
      </c>
      <c r="E29" s="4">
        <v>491</v>
      </c>
      <c r="F29" s="4">
        <v>8</v>
      </c>
      <c r="G29" s="4">
        <v>0</v>
      </c>
      <c r="H29" s="4">
        <v>2</v>
      </c>
      <c r="I29" s="4">
        <v>10</v>
      </c>
      <c r="J29" s="87">
        <v>2.03665987780041</v>
      </c>
      <c r="K29" s="87">
        <v>7.90112251055729</v>
      </c>
      <c r="L29" s="87">
        <v>0.407331975560081</v>
      </c>
      <c r="M29" s="87">
        <v>1.6193997481129998</v>
      </c>
    </row>
    <row r="30" spans="2:13" ht="15">
      <c r="B30" s="69" t="s">
        <v>49</v>
      </c>
      <c r="C30" s="70"/>
      <c r="D30" s="30" t="s">
        <v>50</v>
      </c>
      <c r="E30" s="4">
        <v>1107</v>
      </c>
      <c r="F30" s="4">
        <v>0</v>
      </c>
      <c r="G30" s="4">
        <v>0</v>
      </c>
      <c r="H30" s="4">
        <v>8</v>
      </c>
      <c r="I30" s="4">
        <v>8</v>
      </c>
      <c r="J30" s="87">
        <v>0.720720720720721</v>
      </c>
      <c r="K30" s="87">
        <v>2.85186605962501</v>
      </c>
      <c r="L30" s="87">
        <v>0.720720720720721</v>
      </c>
      <c r="M30" s="87">
        <v>2.85186605962501</v>
      </c>
    </row>
    <row r="31" spans="2:13" ht="15">
      <c r="B31" s="69" t="s">
        <v>51</v>
      </c>
      <c r="C31" s="70"/>
      <c r="D31" s="30" t="s">
        <v>52</v>
      </c>
      <c r="E31" s="4">
        <v>134</v>
      </c>
      <c r="F31" s="4">
        <v>0</v>
      </c>
      <c r="G31" s="4">
        <v>0</v>
      </c>
      <c r="H31" s="4">
        <v>0</v>
      </c>
      <c r="I31" s="4">
        <v>0</v>
      </c>
      <c r="J31" s="87">
        <v>0</v>
      </c>
      <c r="K31" s="87">
        <v>0</v>
      </c>
      <c r="L31" s="87">
        <v>0</v>
      </c>
      <c r="M31" s="87">
        <v>0</v>
      </c>
    </row>
    <row r="32" spans="2:13" ht="15">
      <c r="B32" s="69" t="s">
        <v>53</v>
      </c>
      <c r="C32" s="70"/>
      <c r="D32" s="30" t="s">
        <v>54</v>
      </c>
      <c r="E32" s="4">
        <v>804</v>
      </c>
      <c r="F32" s="4">
        <v>1</v>
      </c>
      <c r="G32" s="4">
        <v>0</v>
      </c>
      <c r="H32" s="4">
        <v>11</v>
      </c>
      <c r="I32" s="4">
        <v>12</v>
      </c>
      <c r="J32" s="87">
        <v>1.49253731343284</v>
      </c>
      <c r="K32" s="87">
        <v>5.837814184133991</v>
      </c>
      <c r="L32" s="87">
        <v>1.3681592039801</v>
      </c>
      <c r="M32" s="87">
        <v>5.361346136396071</v>
      </c>
    </row>
    <row r="33" spans="2:13" ht="15">
      <c r="B33" s="69" t="s">
        <v>55</v>
      </c>
      <c r="C33" s="70"/>
      <c r="D33" s="30" t="s">
        <v>56</v>
      </c>
      <c r="E33" s="4">
        <v>206</v>
      </c>
      <c r="F33" s="4">
        <v>0</v>
      </c>
      <c r="G33" s="4">
        <v>0</v>
      </c>
      <c r="H33" s="4">
        <v>4</v>
      </c>
      <c r="I33" s="4">
        <v>4</v>
      </c>
      <c r="J33" s="87">
        <v>1.94174757281553</v>
      </c>
      <c r="K33" s="87">
        <v>7.5436815105871995</v>
      </c>
      <c r="L33" s="87">
        <v>1.94174757281553</v>
      </c>
      <c r="M33" s="87">
        <v>7.5436815105871995</v>
      </c>
    </row>
    <row r="34" spans="2:13" ht="15">
      <c r="B34" s="69" t="s">
        <v>57</v>
      </c>
      <c r="C34" s="70"/>
      <c r="D34" s="30" t="s">
        <v>58</v>
      </c>
      <c r="E34" s="4">
        <v>342</v>
      </c>
      <c r="F34" s="4">
        <v>3</v>
      </c>
      <c r="G34" s="4">
        <v>0</v>
      </c>
      <c r="H34" s="4">
        <v>4</v>
      </c>
      <c r="I34" s="4">
        <v>7</v>
      </c>
      <c r="J34" s="87">
        <v>2.04081632653061</v>
      </c>
      <c r="K34" s="87">
        <v>7.9167520266528</v>
      </c>
      <c r="L34" s="87">
        <v>1.1661807580174899</v>
      </c>
      <c r="M34" s="87">
        <v>4.58375692077366</v>
      </c>
    </row>
    <row r="35" spans="2:13" ht="15">
      <c r="B35" s="69" t="s">
        <v>59</v>
      </c>
      <c r="C35" s="70"/>
      <c r="D35" s="30" t="s">
        <v>60</v>
      </c>
      <c r="E35" s="4">
        <v>147</v>
      </c>
      <c r="F35" s="4">
        <v>0</v>
      </c>
      <c r="G35" s="4">
        <v>0</v>
      </c>
      <c r="H35" s="4">
        <v>0</v>
      </c>
      <c r="I35" s="4">
        <v>0</v>
      </c>
      <c r="J35" s="87">
        <v>0</v>
      </c>
      <c r="K35" s="87">
        <v>0</v>
      </c>
      <c r="L35" s="87">
        <v>0</v>
      </c>
      <c r="M35" s="87">
        <v>0</v>
      </c>
    </row>
    <row r="36" spans="2:13" ht="15">
      <c r="B36" s="69" t="s">
        <v>61</v>
      </c>
      <c r="C36" s="70"/>
      <c r="D36" s="30" t="s">
        <v>62</v>
      </c>
      <c r="E36" s="4">
        <v>829</v>
      </c>
      <c r="F36" s="4">
        <v>7</v>
      </c>
      <c r="G36" s="4">
        <v>0</v>
      </c>
      <c r="H36" s="4">
        <v>0</v>
      </c>
      <c r="I36" s="4">
        <v>7</v>
      </c>
      <c r="J36" s="87">
        <v>0.845410628019324</v>
      </c>
      <c r="K36" s="87">
        <v>3.33900054591521</v>
      </c>
      <c r="L36" s="87">
        <v>0</v>
      </c>
      <c r="M36" s="87">
        <v>0</v>
      </c>
    </row>
    <row r="37" spans="2:13" ht="15">
      <c r="B37" s="69" t="s">
        <v>63</v>
      </c>
      <c r="C37" s="70"/>
      <c r="D37" s="30" t="s">
        <v>64</v>
      </c>
      <c r="E37" s="4">
        <v>271</v>
      </c>
      <c r="F37" s="4">
        <v>0</v>
      </c>
      <c r="G37" s="4">
        <v>0</v>
      </c>
      <c r="H37" s="4">
        <v>0</v>
      </c>
      <c r="I37" s="4">
        <v>0</v>
      </c>
      <c r="J37" s="87">
        <v>0</v>
      </c>
      <c r="K37" s="87">
        <v>0</v>
      </c>
      <c r="L37" s="87">
        <v>0</v>
      </c>
      <c r="M37" s="87">
        <v>0</v>
      </c>
    </row>
    <row r="38" spans="2:13" ht="15">
      <c r="B38" s="69" t="s">
        <v>65</v>
      </c>
      <c r="C38" s="70"/>
      <c r="D38" s="30" t="s">
        <v>66</v>
      </c>
      <c r="E38" s="4">
        <v>1267</v>
      </c>
      <c r="F38" s="4">
        <v>15</v>
      </c>
      <c r="G38" s="4">
        <v>0</v>
      </c>
      <c r="H38" s="4">
        <v>11</v>
      </c>
      <c r="I38" s="4">
        <v>26</v>
      </c>
      <c r="J38" s="87">
        <v>2.0440251572327</v>
      </c>
      <c r="K38" s="87">
        <v>7.92881684891977</v>
      </c>
      <c r="L38" s="87">
        <v>0.865460267505901</v>
      </c>
      <c r="M38" s="87">
        <v>3.41715851984288</v>
      </c>
    </row>
    <row r="39" spans="2:13" ht="15">
      <c r="B39" s="69" t="s">
        <v>67</v>
      </c>
      <c r="C39" s="70"/>
      <c r="D39" s="30" t="s">
        <v>68</v>
      </c>
      <c r="E39" s="4">
        <v>330</v>
      </c>
      <c r="F39" s="4">
        <v>1</v>
      </c>
      <c r="G39" s="4">
        <v>0</v>
      </c>
      <c r="H39" s="4">
        <v>0</v>
      </c>
      <c r="I39" s="4">
        <v>1</v>
      </c>
      <c r="J39" s="87">
        <v>0.303030303030303</v>
      </c>
      <c r="K39" s="87">
        <v>1.20662269240532</v>
      </c>
      <c r="L39" s="87">
        <v>0</v>
      </c>
      <c r="M39" s="87">
        <v>0</v>
      </c>
    </row>
    <row r="40" spans="2:13" ht="15">
      <c r="B40" s="69" t="s">
        <v>69</v>
      </c>
      <c r="C40" s="70"/>
      <c r="D40" s="30" t="s">
        <v>70</v>
      </c>
      <c r="E40" s="4">
        <v>390</v>
      </c>
      <c r="F40" s="4">
        <v>7</v>
      </c>
      <c r="G40" s="4">
        <v>0</v>
      </c>
      <c r="H40" s="4">
        <v>7</v>
      </c>
      <c r="I40" s="4">
        <v>14</v>
      </c>
      <c r="J40" s="87">
        <v>3.5623409669211203</v>
      </c>
      <c r="K40" s="87">
        <v>13.5058692667655</v>
      </c>
      <c r="L40" s="87">
        <v>1.7811704834605602</v>
      </c>
      <c r="M40" s="87">
        <v>6.93657812518239</v>
      </c>
    </row>
    <row r="41" spans="2:13" ht="15">
      <c r="B41" s="69" t="s">
        <v>71</v>
      </c>
      <c r="C41" s="70"/>
      <c r="D41" s="30" t="s">
        <v>72</v>
      </c>
      <c r="E41" s="4">
        <v>673</v>
      </c>
      <c r="F41" s="4">
        <v>0</v>
      </c>
      <c r="G41" s="4">
        <v>1</v>
      </c>
      <c r="H41" s="4">
        <v>6</v>
      </c>
      <c r="I41" s="4">
        <v>7</v>
      </c>
      <c r="J41" s="87">
        <v>1.03092783505155</v>
      </c>
      <c r="K41" s="87">
        <v>4.060379751643961</v>
      </c>
      <c r="L41" s="87">
        <v>0.884955752212389</v>
      </c>
      <c r="M41" s="87">
        <v>3.4931108145933103</v>
      </c>
    </row>
    <row r="42" spans="2:13" ht="15">
      <c r="B42" s="69" t="s">
        <v>73</v>
      </c>
      <c r="C42" s="70"/>
      <c r="D42" s="30" t="s">
        <v>74</v>
      </c>
      <c r="E42" s="4">
        <v>555</v>
      </c>
      <c r="F42" s="4">
        <v>2</v>
      </c>
      <c r="G42" s="4">
        <v>0</v>
      </c>
      <c r="H42" s="4">
        <v>0</v>
      </c>
      <c r="I42" s="4">
        <v>2</v>
      </c>
      <c r="J42" s="87">
        <v>0.359712230215827</v>
      </c>
      <c r="K42" s="87">
        <v>1.43110394848858</v>
      </c>
      <c r="L42" s="87">
        <v>0</v>
      </c>
      <c r="M42" s="87">
        <v>0</v>
      </c>
    </row>
    <row r="43" spans="2:13" ht="15">
      <c r="B43" s="69" t="s">
        <v>75</v>
      </c>
      <c r="C43" s="70"/>
      <c r="D43" s="30" t="s">
        <v>76</v>
      </c>
      <c r="E43" s="4">
        <v>1374</v>
      </c>
      <c r="F43" s="4">
        <v>4</v>
      </c>
      <c r="G43" s="4">
        <v>0</v>
      </c>
      <c r="H43" s="4">
        <v>15</v>
      </c>
      <c r="I43" s="4">
        <v>19</v>
      </c>
      <c r="J43" s="87">
        <v>1.37981118373275</v>
      </c>
      <c r="K43" s="87">
        <v>5.4060591733718795</v>
      </c>
      <c r="L43" s="87">
        <v>1.08932461873638</v>
      </c>
      <c r="M43" s="87">
        <v>4.28661642865207</v>
      </c>
    </row>
    <row r="44" spans="2:13" ht="15">
      <c r="B44" s="69" t="s">
        <v>77</v>
      </c>
      <c r="C44" s="70"/>
      <c r="D44" s="30" t="s">
        <v>78</v>
      </c>
      <c r="E44" s="4">
        <v>549</v>
      </c>
      <c r="F44" s="4">
        <v>2</v>
      </c>
      <c r="G44" s="4">
        <v>0</v>
      </c>
      <c r="H44" s="4">
        <v>17</v>
      </c>
      <c r="I44" s="4">
        <v>19</v>
      </c>
      <c r="J44" s="87">
        <v>3.4234234234234195</v>
      </c>
      <c r="K44" s="87">
        <v>13.0064154365541</v>
      </c>
      <c r="L44" s="87">
        <v>3.06859205776173</v>
      </c>
      <c r="M44" s="87">
        <v>11.7208619929734</v>
      </c>
    </row>
    <row r="45" spans="2:13" ht="15">
      <c r="B45" s="69" t="s">
        <v>79</v>
      </c>
      <c r="C45" s="70"/>
      <c r="D45" s="30" t="s">
        <v>80</v>
      </c>
      <c r="E45" s="4">
        <v>611</v>
      </c>
      <c r="F45" s="4">
        <v>2</v>
      </c>
      <c r="G45" s="4">
        <v>0</v>
      </c>
      <c r="H45" s="4">
        <v>3</v>
      </c>
      <c r="I45" s="4">
        <v>5</v>
      </c>
      <c r="J45" s="87">
        <v>0.816993464052288</v>
      </c>
      <c r="K45" s="87">
        <v>3.22814284163362</v>
      </c>
      <c r="L45" s="87">
        <v>0.490196078431373</v>
      </c>
      <c r="M45" s="87">
        <v>1.9464138403833</v>
      </c>
    </row>
    <row r="46" spans="2:13" ht="15">
      <c r="B46" s="69" t="s">
        <v>81</v>
      </c>
      <c r="C46" s="70"/>
      <c r="D46" s="30" t="s">
        <v>82</v>
      </c>
      <c r="E46" s="4">
        <v>92</v>
      </c>
      <c r="F46" s="4">
        <v>0</v>
      </c>
      <c r="G46" s="4">
        <v>0</v>
      </c>
      <c r="H46" s="4">
        <v>0</v>
      </c>
      <c r="I46" s="4">
        <v>0</v>
      </c>
      <c r="J46" s="87">
        <v>0</v>
      </c>
      <c r="K46" s="87">
        <v>0</v>
      </c>
      <c r="L46" s="87">
        <v>0</v>
      </c>
      <c r="M46" s="87">
        <v>0</v>
      </c>
    </row>
    <row r="47" spans="2:13" ht="15">
      <c r="B47" s="69" t="s">
        <v>83</v>
      </c>
      <c r="C47" s="70"/>
      <c r="D47" s="30" t="s">
        <v>84</v>
      </c>
      <c r="E47" s="4">
        <v>108</v>
      </c>
      <c r="F47" s="4">
        <v>0</v>
      </c>
      <c r="G47" s="4">
        <v>0</v>
      </c>
      <c r="H47" s="4">
        <v>0</v>
      </c>
      <c r="I47" s="4">
        <v>0</v>
      </c>
      <c r="J47" s="87">
        <v>0</v>
      </c>
      <c r="K47" s="87">
        <v>0</v>
      </c>
      <c r="L47" s="87">
        <v>0</v>
      </c>
      <c r="M47" s="87">
        <v>0</v>
      </c>
    </row>
    <row r="48" spans="2:13" ht="15">
      <c r="B48" s="69" t="s">
        <v>85</v>
      </c>
      <c r="C48" s="70"/>
      <c r="D48" s="30" t="s">
        <v>86</v>
      </c>
      <c r="E48" s="4">
        <v>462</v>
      </c>
      <c r="F48" s="4">
        <v>0</v>
      </c>
      <c r="G48" s="4">
        <v>0</v>
      </c>
      <c r="H48" s="4">
        <v>0</v>
      </c>
      <c r="I48" s="4">
        <v>0</v>
      </c>
      <c r="J48" s="87">
        <v>0</v>
      </c>
      <c r="K48" s="87">
        <v>0</v>
      </c>
      <c r="L48" s="87">
        <v>0</v>
      </c>
      <c r="M48" s="87">
        <v>0</v>
      </c>
    </row>
    <row r="49" spans="2:13" ht="15">
      <c r="B49" s="69" t="s">
        <v>87</v>
      </c>
      <c r="C49" s="70"/>
      <c r="D49" s="30" t="s">
        <v>88</v>
      </c>
      <c r="E49" s="4">
        <v>224</v>
      </c>
      <c r="F49" s="4">
        <v>3</v>
      </c>
      <c r="G49" s="4">
        <v>0</v>
      </c>
      <c r="H49" s="4">
        <v>1</v>
      </c>
      <c r="I49" s="4">
        <v>4</v>
      </c>
      <c r="J49" s="87">
        <v>1.78571428571429</v>
      </c>
      <c r="K49" s="87">
        <v>6.9537981407486695</v>
      </c>
      <c r="L49" s="87">
        <v>0.44642857142857095</v>
      </c>
      <c r="M49" s="87">
        <v>1.77379192684353</v>
      </c>
    </row>
    <row r="50" spans="2:13" ht="15">
      <c r="B50" s="69" t="s">
        <v>89</v>
      </c>
      <c r="C50" s="70"/>
      <c r="D50" s="30" t="s">
        <v>90</v>
      </c>
      <c r="E50" s="4">
        <v>1521</v>
      </c>
      <c r="F50" s="4">
        <v>1</v>
      </c>
      <c r="G50" s="4">
        <v>0</v>
      </c>
      <c r="H50" s="4">
        <v>10</v>
      </c>
      <c r="I50" s="4">
        <v>11</v>
      </c>
      <c r="J50" s="87">
        <v>0.719424460431655</v>
      </c>
      <c r="K50" s="87">
        <v>2.84679222204471</v>
      </c>
      <c r="L50" s="87">
        <v>0.65402223675605</v>
      </c>
      <c r="M50" s="87">
        <v>2.5905359608072502</v>
      </c>
    </row>
    <row r="51" spans="2:13" ht="15">
      <c r="B51" s="69" t="s">
        <v>91</v>
      </c>
      <c r="C51" s="70"/>
      <c r="D51" s="30" t="s">
        <v>92</v>
      </c>
      <c r="E51" s="4">
        <v>1466</v>
      </c>
      <c r="F51" s="4">
        <v>14</v>
      </c>
      <c r="G51" s="4">
        <v>0</v>
      </c>
      <c r="H51" s="4">
        <v>18</v>
      </c>
      <c r="I51" s="4">
        <v>32</v>
      </c>
      <c r="J51" s="87">
        <v>2.1724372029871</v>
      </c>
      <c r="K51" s="87">
        <v>8.4106586468971</v>
      </c>
      <c r="L51" s="87">
        <v>1.22199592668024</v>
      </c>
      <c r="M51" s="87">
        <v>4.7991149440842795</v>
      </c>
    </row>
    <row r="52" spans="2:13" ht="15">
      <c r="B52" s="69" t="s">
        <v>91</v>
      </c>
      <c r="C52" s="70"/>
      <c r="D52" s="30" t="s">
        <v>93</v>
      </c>
      <c r="E52" s="4">
        <v>1532</v>
      </c>
      <c r="F52" s="4">
        <v>10</v>
      </c>
      <c r="G52" s="4">
        <v>0</v>
      </c>
      <c r="H52" s="4">
        <v>35</v>
      </c>
      <c r="I52" s="4">
        <v>45</v>
      </c>
      <c r="J52" s="87">
        <v>2.93159609120521</v>
      </c>
      <c r="K52" s="87">
        <v>11.220733119571399</v>
      </c>
      <c r="L52" s="87">
        <v>2.28161668839635</v>
      </c>
      <c r="M52" s="87">
        <v>8.81884420371318</v>
      </c>
    </row>
    <row r="53" spans="2:13" ht="15">
      <c r="B53" s="69" t="s">
        <v>91</v>
      </c>
      <c r="C53" s="70"/>
      <c r="D53" s="30" t="s">
        <v>94</v>
      </c>
      <c r="E53" s="4">
        <v>861</v>
      </c>
      <c r="F53" s="4">
        <v>11</v>
      </c>
      <c r="G53" s="4">
        <v>1</v>
      </c>
      <c r="H53" s="4">
        <v>31</v>
      </c>
      <c r="I53" s="4">
        <v>43</v>
      </c>
      <c r="J53" s="87">
        <v>4.959630911188</v>
      </c>
      <c r="K53" s="87">
        <v>18.410840938647798</v>
      </c>
      <c r="L53" s="87">
        <v>3.5838150289017303</v>
      </c>
      <c r="M53" s="87">
        <v>13.5828831657914</v>
      </c>
    </row>
    <row r="54" spans="2:13" ht="15">
      <c r="B54" s="69" t="s">
        <v>91</v>
      </c>
      <c r="C54" s="70"/>
      <c r="D54" s="30" t="s">
        <v>95</v>
      </c>
      <c r="E54" s="4">
        <v>332</v>
      </c>
      <c r="F54" s="4">
        <v>1</v>
      </c>
      <c r="G54" s="4">
        <v>0</v>
      </c>
      <c r="H54" s="4">
        <v>3</v>
      </c>
      <c r="I54" s="4">
        <v>4</v>
      </c>
      <c r="J54" s="87">
        <v>1.19402985074627</v>
      </c>
      <c r="K54" s="87">
        <v>4.69125586809787</v>
      </c>
      <c r="L54" s="87">
        <v>0.8955223880597021</v>
      </c>
      <c r="M54" s="87">
        <v>3.5342585576256496</v>
      </c>
    </row>
    <row r="55" spans="2:13" ht="15">
      <c r="B55" s="69" t="s">
        <v>1</v>
      </c>
      <c r="C55" s="70"/>
      <c r="D55" s="5" t="s">
        <v>96</v>
      </c>
      <c r="E55" s="2">
        <v>4191</v>
      </c>
      <c r="F55" s="2">
        <v>36</v>
      </c>
      <c r="G55" s="2">
        <v>1</v>
      </c>
      <c r="H55" s="2">
        <v>87</v>
      </c>
      <c r="I55" s="2">
        <v>124</v>
      </c>
      <c r="J55" s="86">
        <v>2.94536817102138</v>
      </c>
      <c r="K55" s="86">
        <v>11.2711064610453</v>
      </c>
      <c r="L55" s="86">
        <v>2.06798193487045</v>
      </c>
      <c r="M55" s="86">
        <v>8.01885402429531</v>
      </c>
    </row>
    <row r="56" spans="2:13" ht="15">
      <c r="B56" s="69" t="s">
        <v>97</v>
      </c>
      <c r="C56" s="70"/>
      <c r="D56" s="30" t="s">
        <v>98</v>
      </c>
      <c r="E56" s="4">
        <v>340</v>
      </c>
      <c r="F56" s="4">
        <v>0</v>
      </c>
      <c r="G56" s="4">
        <v>0</v>
      </c>
      <c r="H56" s="4">
        <v>1</v>
      </c>
      <c r="I56" s="4">
        <v>1</v>
      </c>
      <c r="J56" s="87">
        <v>0.294117647058824</v>
      </c>
      <c r="K56" s="87">
        <v>1.17129044641467</v>
      </c>
      <c r="L56" s="87">
        <v>0.294117647058824</v>
      </c>
      <c r="M56" s="87">
        <v>1.17129044641467</v>
      </c>
    </row>
    <row r="57" spans="2:13" ht="15">
      <c r="B57" s="69" t="s">
        <v>99</v>
      </c>
      <c r="C57" s="70"/>
      <c r="D57" s="30" t="s">
        <v>100</v>
      </c>
      <c r="E57" s="4">
        <v>326</v>
      </c>
      <c r="F57" s="4">
        <v>1</v>
      </c>
      <c r="G57" s="4">
        <v>0</v>
      </c>
      <c r="H57" s="4">
        <v>4</v>
      </c>
      <c r="I57" s="4">
        <v>5</v>
      </c>
      <c r="J57" s="87">
        <v>1.5290519877675801</v>
      </c>
      <c r="K57" s="87">
        <v>5.97735245535618</v>
      </c>
      <c r="L57" s="87">
        <v>1.22324159021407</v>
      </c>
      <c r="M57" s="87">
        <v>4.80391706693764</v>
      </c>
    </row>
    <row r="58" spans="2:13" ht="15">
      <c r="B58" s="69" t="s">
        <v>101</v>
      </c>
      <c r="C58" s="70"/>
      <c r="D58" s="30" t="s">
        <v>102</v>
      </c>
      <c r="E58" s="4">
        <v>1174</v>
      </c>
      <c r="F58" s="4">
        <v>7</v>
      </c>
      <c r="G58" s="4">
        <v>0</v>
      </c>
      <c r="H58" s="4">
        <v>11</v>
      </c>
      <c r="I58" s="4">
        <v>18</v>
      </c>
      <c r="J58" s="87">
        <v>1.52801358234295</v>
      </c>
      <c r="K58" s="87">
        <v>5.97338640552755</v>
      </c>
      <c r="L58" s="87">
        <v>0.9337860780984719</v>
      </c>
      <c r="M58" s="87">
        <v>3.6831518540204597</v>
      </c>
    </row>
    <row r="59" spans="2:13" ht="15">
      <c r="B59" s="69" t="s">
        <v>103</v>
      </c>
      <c r="C59" s="70"/>
      <c r="D59" s="30" t="s">
        <v>104</v>
      </c>
      <c r="E59" s="4">
        <v>840</v>
      </c>
      <c r="F59" s="4">
        <v>1</v>
      </c>
      <c r="G59" s="4">
        <v>0</v>
      </c>
      <c r="H59" s="4">
        <v>7</v>
      </c>
      <c r="I59" s="4">
        <v>8</v>
      </c>
      <c r="J59" s="87">
        <v>0.9512485136741969</v>
      </c>
      <c r="K59" s="87">
        <v>3.75104511573238</v>
      </c>
      <c r="L59" s="87">
        <v>0.8323424494649231</v>
      </c>
      <c r="M59" s="87">
        <v>3.2880323374317197</v>
      </c>
    </row>
    <row r="60" spans="2:13" ht="15">
      <c r="B60" s="69" t="s">
        <v>105</v>
      </c>
      <c r="C60" s="70"/>
      <c r="D60" s="30" t="s">
        <v>106</v>
      </c>
      <c r="E60" s="4">
        <v>828</v>
      </c>
      <c r="F60" s="4">
        <v>0</v>
      </c>
      <c r="G60" s="4">
        <v>0</v>
      </c>
      <c r="H60" s="4">
        <v>10</v>
      </c>
      <c r="I60" s="4">
        <v>10</v>
      </c>
      <c r="J60" s="87">
        <v>1.19904076738609</v>
      </c>
      <c r="K60" s="87">
        <v>4.71058862062609</v>
      </c>
      <c r="L60" s="87">
        <v>1.19904076738609</v>
      </c>
      <c r="M60" s="87">
        <v>4.71058862062609</v>
      </c>
    </row>
    <row r="61" spans="2:13" ht="15">
      <c r="B61" s="69" t="s">
        <v>107</v>
      </c>
      <c r="C61" s="70"/>
      <c r="D61" s="30" t="s">
        <v>108</v>
      </c>
      <c r="E61" s="4">
        <v>166</v>
      </c>
      <c r="F61" s="4">
        <v>9</v>
      </c>
      <c r="G61" s="4">
        <v>0</v>
      </c>
      <c r="H61" s="4">
        <v>4</v>
      </c>
      <c r="I61" s="4">
        <v>13</v>
      </c>
      <c r="J61" s="87">
        <v>7.78443113772455</v>
      </c>
      <c r="K61" s="87">
        <v>27.686896837353398</v>
      </c>
      <c r="L61" s="87">
        <v>2.39520958083832</v>
      </c>
      <c r="M61" s="87">
        <v>9.24208022835324</v>
      </c>
    </row>
    <row r="62" spans="2:13" ht="15">
      <c r="B62" s="69" t="s">
        <v>109</v>
      </c>
      <c r="C62" s="70"/>
      <c r="D62" s="30" t="s">
        <v>110</v>
      </c>
      <c r="E62" s="4">
        <v>477</v>
      </c>
      <c r="F62" s="4">
        <v>1</v>
      </c>
      <c r="G62" s="4">
        <v>0</v>
      </c>
      <c r="H62" s="4">
        <v>7</v>
      </c>
      <c r="I62" s="4">
        <v>8</v>
      </c>
      <c r="J62" s="87">
        <v>1.67364016736402</v>
      </c>
      <c r="K62" s="87">
        <v>6.52836373311544</v>
      </c>
      <c r="L62" s="87">
        <v>1.46443514644351</v>
      </c>
      <c r="M62" s="87">
        <v>5.73031800235138</v>
      </c>
    </row>
    <row r="63" spans="2:13" ht="15">
      <c r="B63" s="69" t="s">
        <v>111</v>
      </c>
      <c r="C63" s="70"/>
      <c r="D63" s="30" t="s">
        <v>112</v>
      </c>
      <c r="E63" s="4">
        <v>185</v>
      </c>
      <c r="F63" s="4">
        <v>1</v>
      </c>
      <c r="G63" s="4">
        <v>0</v>
      </c>
      <c r="H63" s="4">
        <v>3</v>
      </c>
      <c r="I63" s="4">
        <v>4</v>
      </c>
      <c r="J63" s="87">
        <v>2.1505376344086</v>
      </c>
      <c r="K63" s="87">
        <v>8.3286187547307</v>
      </c>
      <c r="L63" s="87">
        <v>1.6129032258064497</v>
      </c>
      <c r="M63" s="87">
        <v>6.29719708593524</v>
      </c>
    </row>
    <row r="64" spans="2:13" ht="15">
      <c r="B64" s="69" t="s">
        <v>113</v>
      </c>
      <c r="C64" s="70"/>
      <c r="D64" s="30" t="s">
        <v>114</v>
      </c>
      <c r="E64" s="4">
        <v>1789</v>
      </c>
      <c r="F64" s="4">
        <v>10</v>
      </c>
      <c r="G64" s="4">
        <v>0</v>
      </c>
      <c r="H64" s="4">
        <v>41</v>
      </c>
      <c r="I64" s="4">
        <v>51</v>
      </c>
      <c r="J64" s="87">
        <v>2.82079646017699</v>
      </c>
      <c r="K64" s="87">
        <v>10.8146868782529</v>
      </c>
      <c r="L64" s="87">
        <v>2.26769911504425</v>
      </c>
      <c r="M64" s="87">
        <v>8.76688707884733</v>
      </c>
    </row>
    <row r="65" spans="2:13" ht="15">
      <c r="B65" s="69" t="s">
        <v>113</v>
      </c>
      <c r="C65" s="70"/>
      <c r="D65" s="30" t="s">
        <v>115</v>
      </c>
      <c r="E65" s="4">
        <v>1729</v>
      </c>
      <c r="F65" s="4">
        <v>4</v>
      </c>
      <c r="G65" s="4">
        <v>0</v>
      </c>
      <c r="H65" s="4">
        <v>39</v>
      </c>
      <c r="I65" s="4">
        <v>43</v>
      </c>
      <c r="J65" s="87">
        <v>2.45014245014245</v>
      </c>
      <c r="K65" s="87">
        <v>9.446225356751881</v>
      </c>
      <c r="L65" s="87">
        <v>2.22348916761688</v>
      </c>
      <c r="M65" s="87">
        <v>8.60169507043511</v>
      </c>
    </row>
    <row r="66" spans="2:13" ht="15">
      <c r="B66" s="69" t="s">
        <v>1</v>
      </c>
      <c r="C66" s="70"/>
      <c r="D66" s="5" t="s">
        <v>116</v>
      </c>
      <c r="E66" s="2">
        <v>3518</v>
      </c>
      <c r="F66" s="2">
        <v>14</v>
      </c>
      <c r="G66" s="2">
        <v>0</v>
      </c>
      <c r="H66" s="2">
        <v>80</v>
      </c>
      <c r="I66" s="2">
        <v>94</v>
      </c>
      <c r="J66" s="86">
        <v>2.63822621386472</v>
      </c>
      <c r="K66" s="86">
        <v>10.1425872296902</v>
      </c>
      <c r="L66" s="86">
        <v>2.24592925322852</v>
      </c>
      <c r="M66" s="86">
        <v>8.68557124127606</v>
      </c>
    </row>
    <row r="67" spans="2:13" ht="15">
      <c r="B67" s="69" t="s">
        <v>117</v>
      </c>
      <c r="C67" s="70"/>
      <c r="D67" s="30" t="s">
        <v>118</v>
      </c>
      <c r="E67" s="4">
        <v>386</v>
      </c>
      <c r="F67" s="4">
        <v>3</v>
      </c>
      <c r="G67" s="4">
        <v>0</v>
      </c>
      <c r="H67" s="4">
        <v>4</v>
      </c>
      <c r="I67" s="4">
        <v>7</v>
      </c>
      <c r="J67" s="87">
        <v>1.7948717948717898</v>
      </c>
      <c r="K67" s="87">
        <v>6.98849583369536</v>
      </c>
      <c r="L67" s="87">
        <v>1.02827763496144</v>
      </c>
      <c r="M67" s="87">
        <v>4.05010302992879</v>
      </c>
    </row>
    <row r="68" spans="2:13" ht="15">
      <c r="B68" s="69" t="s">
        <v>119</v>
      </c>
      <c r="C68" s="70"/>
      <c r="D68" s="30" t="s">
        <v>120</v>
      </c>
      <c r="E68" s="4">
        <v>246</v>
      </c>
      <c r="F68" s="4">
        <v>1</v>
      </c>
      <c r="G68" s="4">
        <v>0</v>
      </c>
      <c r="H68" s="4">
        <v>1</v>
      </c>
      <c r="I68" s="4">
        <v>2</v>
      </c>
      <c r="J68" s="87">
        <v>0.809716599190283</v>
      </c>
      <c r="K68" s="87">
        <v>3.1997398619867203</v>
      </c>
      <c r="L68" s="87">
        <v>0.40485829959514197</v>
      </c>
      <c r="M68" s="87">
        <v>1.60962510111782</v>
      </c>
    </row>
    <row r="69" spans="2:13" ht="15">
      <c r="B69" s="69" t="s">
        <v>121</v>
      </c>
      <c r="C69" s="70"/>
      <c r="D69" s="30" t="s">
        <v>122</v>
      </c>
      <c r="E69" s="4">
        <v>335</v>
      </c>
      <c r="F69" s="4">
        <v>1</v>
      </c>
      <c r="G69" s="4">
        <v>0</v>
      </c>
      <c r="H69" s="4">
        <v>1</v>
      </c>
      <c r="I69" s="4">
        <v>2</v>
      </c>
      <c r="J69" s="87">
        <v>0.5970149253731339</v>
      </c>
      <c r="K69" s="87">
        <v>2.36675908203815</v>
      </c>
      <c r="L69" s="87">
        <v>0.29850746268656697</v>
      </c>
      <c r="M69" s="87">
        <v>1.1886940800961</v>
      </c>
    </row>
    <row r="70" spans="2:13" ht="15">
      <c r="B70" s="69" t="s">
        <v>123</v>
      </c>
      <c r="C70" s="70"/>
      <c r="D70" s="30" t="s">
        <v>124</v>
      </c>
      <c r="E70" s="4">
        <v>140</v>
      </c>
      <c r="F70" s="4">
        <v>1</v>
      </c>
      <c r="G70" s="4">
        <v>0</v>
      </c>
      <c r="H70" s="4">
        <v>2</v>
      </c>
      <c r="I70" s="4">
        <v>3</v>
      </c>
      <c r="J70" s="87">
        <v>2.12765957446809</v>
      </c>
      <c r="K70" s="87">
        <v>8.2428543997036</v>
      </c>
      <c r="L70" s="87">
        <v>1.41843971631206</v>
      </c>
      <c r="M70" s="87">
        <v>5.5541780874509294</v>
      </c>
    </row>
    <row r="71" spans="2:13" ht="15">
      <c r="B71" s="69" t="s">
        <v>125</v>
      </c>
      <c r="C71" s="70"/>
      <c r="D71" s="30" t="s">
        <v>126</v>
      </c>
      <c r="E71" s="4">
        <v>764</v>
      </c>
      <c r="F71" s="4">
        <v>1</v>
      </c>
      <c r="G71" s="4">
        <v>0</v>
      </c>
      <c r="H71" s="4">
        <v>0</v>
      </c>
      <c r="I71" s="4">
        <v>1</v>
      </c>
      <c r="J71" s="87">
        <v>0.130890052356021</v>
      </c>
      <c r="K71" s="87">
        <v>0.522533173756368</v>
      </c>
      <c r="L71" s="87">
        <v>0</v>
      </c>
      <c r="M71" s="87">
        <v>0</v>
      </c>
    </row>
    <row r="72" spans="2:13" ht="15">
      <c r="B72" s="69" t="s">
        <v>127</v>
      </c>
      <c r="C72" s="70"/>
      <c r="D72" s="30" t="s">
        <v>128</v>
      </c>
      <c r="E72" s="4">
        <v>655</v>
      </c>
      <c r="F72" s="4">
        <v>7</v>
      </c>
      <c r="G72" s="4">
        <v>0</v>
      </c>
      <c r="H72" s="4">
        <v>1</v>
      </c>
      <c r="I72" s="4">
        <v>8</v>
      </c>
      <c r="J72" s="87">
        <v>1.22137404580153</v>
      </c>
      <c r="K72" s="87">
        <v>4.79671748040978</v>
      </c>
      <c r="L72" s="87">
        <v>0.15267175572519098</v>
      </c>
      <c r="M72" s="87">
        <v>0.609289925887602</v>
      </c>
    </row>
    <row r="73" spans="2:13" ht="15">
      <c r="B73" s="69" t="s">
        <v>129</v>
      </c>
      <c r="C73" s="70"/>
      <c r="D73" s="30" t="s">
        <v>130</v>
      </c>
      <c r="E73" s="4">
        <v>810</v>
      </c>
      <c r="F73" s="4">
        <v>6</v>
      </c>
      <c r="G73" s="4">
        <v>0</v>
      </c>
      <c r="H73" s="4">
        <v>13</v>
      </c>
      <c r="I73" s="4">
        <v>19</v>
      </c>
      <c r="J73" s="87">
        <v>2.33128834355828</v>
      </c>
      <c r="K73" s="87">
        <v>9.00409764817617</v>
      </c>
      <c r="L73" s="87">
        <v>1.5970515970516</v>
      </c>
      <c r="M73" s="87">
        <v>6.23679481374758</v>
      </c>
    </row>
    <row r="74" spans="2:13" ht="15">
      <c r="B74" s="69" t="s">
        <v>131</v>
      </c>
      <c r="C74" s="70"/>
      <c r="D74" s="30" t="s">
        <v>132</v>
      </c>
      <c r="E74" s="4">
        <v>674</v>
      </c>
      <c r="F74" s="4">
        <v>1</v>
      </c>
      <c r="G74" s="4">
        <v>0</v>
      </c>
      <c r="H74" s="4">
        <v>1</v>
      </c>
      <c r="I74" s="4">
        <v>2</v>
      </c>
      <c r="J74" s="87">
        <v>0.29585798816568</v>
      </c>
      <c r="K74" s="87">
        <v>1.17819038686175</v>
      </c>
      <c r="L74" s="87">
        <v>0.148148148148148</v>
      </c>
      <c r="M74" s="87">
        <v>0.5912770202976649</v>
      </c>
    </row>
    <row r="75" spans="2:13" ht="15">
      <c r="B75" s="69" t="s">
        <v>133</v>
      </c>
      <c r="C75" s="70"/>
      <c r="D75" s="30" t="s">
        <v>134</v>
      </c>
      <c r="E75" s="4">
        <v>35</v>
      </c>
      <c r="F75" s="4">
        <v>0</v>
      </c>
      <c r="G75" s="4">
        <v>0</v>
      </c>
      <c r="H75" s="4">
        <v>0</v>
      </c>
      <c r="I75" s="4">
        <v>0</v>
      </c>
      <c r="J75" s="87">
        <v>0</v>
      </c>
      <c r="K75" s="87">
        <v>0</v>
      </c>
      <c r="L75" s="87">
        <v>0</v>
      </c>
      <c r="M75" s="87">
        <v>0</v>
      </c>
    </row>
    <row r="76" spans="2:13" ht="15">
      <c r="B76" s="69" t="s">
        <v>135</v>
      </c>
      <c r="C76" s="70"/>
      <c r="D76" s="30" t="s">
        <v>136</v>
      </c>
      <c r="E76" s="4">
        <v>166</v>
      </c>
      <c r="F76" s="4">
        <v>2</v>
      </c>
      <c r="G76" s="4">
        <v>0</v>
      </c>
      <c r="H76" s="4">
        <v>1</v>
      </c>
      <c r="I76" s="4">
        <v>3</v>
      </c>
      <c r="J76" s="87">
        <v>1.79640718562874</v>
      </c>
      <c r="K76" s="87">
        <v>6.99431246088397</v>
      </c>
      <c r="L76" s="87">
        <v>0.598802395209581</v>
      </c>
      <c r="M76" s="87">
        <v>2.37378147742616</v>
      </c>
    </row>
    <row r="77" spans="2:13" ht="15">
      <c r="B77" s="69" t="s">
        <v>137</v>
      </c>
      <c r="C77" s="70"/>
      <c r="D77" s="30" t="s">
        <v>138</v>
      </c>
      <c r="E77" s="4">
        <v>1087</v>
      </c>
      <c r="F77" s="4">
        <v>3</v>
      </c>
      <c r="G77" s="4">
        <v>0</v>
      </c>
      <c r="H77" s="4">
        <v>3</v>
      </c>
      <c r="I77" s="4">
        <v>6</v>
      </c>
      <c r="J77" s="87">
        <v>0.5514705882352939</v>
      </c>
      <c r="K77" s="87">
        <v>2.18770215712313</v>
      </c>
      <c r="L77" s="87">
        <v>0.27573529411764697</v>
      </c>
      <c r="M77" s="87">
        <v>1.09838775920124</v>
      </c>
    </row>
    <row r="78" spans="2:13" ht="15">
      <c r="B78" s="69" t="s">
        <v>139</v>
      </c>
      <c r="C78" s="70"/>
      <c r="D78" s="30" t="s">
        <v>140</v>
      </c>
      <c r="E78" s="4">
        <v>142</v>
      </c>
      <c r="F78" s="4">
        <v>0</v>
      </c>
      <c r="G78" s="4">
        <v>0</v>
      </c>
      <c r="H78" s="4">
        <v>1</v>
      </c>
      <c r="I78" s="4">
        <v>1</v>
      </c>
      <c r="J78" s="87">
        <v>0.699300699300699</v>
      </c>
      <c r="K78" s="87">
        <v>2.76799805920008</v>
      </c>
      <c r="L78" s="87">
        <v>0.699300699300699</v>
      </c>
      <c r="M78" s="87">
        <v>2.76799805920008</v>
      </c>
    </row>
    <row r="79" spans="2:13" ht="15">
      <c r="B79" s="69" t="s">
        <v>141</v>
      </c>
      <c r="C79" s="70"/>
      <c r="D79" s="30" t="s">
        <v>142</v>
      </c>
      <c r="E79" s="4">
        <v>420</v>
      </c>
      <c r="F79" s="4">
        <v>6</v>
      </c>
      <c r="G79" s="4">
        <v>0</v>
      </c>
      <c r="H79" s="4">
        <v>9</v>
      </c>
      <c r="I79" s="4">
        <v>15</v>
      </c>
      <c r="J79" s="87">
        <v>3.55450236966825</v>
      </c>
      <c r="K79" s="87">
        <v>13.477744348379101</v>
      </c>
      <c r="L79" s="87">
        <v>2.13270142180095</v>
      </c>
      <c r="M79" s="87">
        <v>8.261760242605911</v>
      </c>
    </row>
    <row r="80" spans="2:13" ht="15">
      <c r="B80" s="69" t="s">
        <v>143</v>
      </c>
      <c r="C80" s="70"/>
      <c r="D80" s="30" t="s">
        <v>144</v>
      </c>
      <c r="E80" s="4">
        <v>65</v>
      </c>
      <c r="F80" s="4">
        <v>17</v>
      </c>
      <c r="G80" s="4">
        <v>0</v>
      </c>
      <c r="H80" s="4">
        <v>6</v>
      </c>
      <c r="I80" s="4">
        <v>23</v>
      </c>
      <c r="J80" s="87">
        <v>35.3846153846154</v>
      </c>
      <c r="K80" s="87">
        <v>82.5681397710164</v>
      </c>
      <c r="L80" s="87">
        <v>9.23076923076923</v>
      </c>
      <c r="M80" s="87">
        <v>32.1180014705368</v>
      </c>
    </row>
    <row r="81" spans="2:13" ht="15">
      <c r="B81" s="69" t="s">
        <v>143</v>
      </c>
      <c r="C81" s="70"/>
      <c r="D81" s="30" t="s">
        <v>145</v>
      </c>
      <c r="E81" s="4">
        <v>1367</v>
      </c>
      <c r="F81" s="4">
        <v>0</v>
      </c>
      <c r="G81" s="4">
        <v>0</v>
      </c>
      <c r="H81" s="4">
        <v>14</v>
      </c>
      <c r="I81" s="4">
        <v>14</v>
      </c>
      <c r="J81" s="87">
        <v>1.0233918128655</v>
      </c>
      <c r="K81" s="87">
        <v>4.03115503830926</v>
      </c>
      <c r="L81" s="87">
        <v>1.0233918128655</v>
      </c>
      <c r="M81" s="87">
        <v>4.03115503830926</v>
      </c>
    </row>
    <row r="82" spans="2:13" ht="15">
      <c r="B82" s="69" t="s">
        <v>1</v>
      </c>
      <c r="C82" s="70"/>
      <c r="D82" s="5" t="s">
        <v>146</v>
      </c>
      <c r="E82" s="2">
        <v>1432</v>
      </c>
      <c r="F82" s="2">
        <v>17</v>
      </c>
      <c r="G82" s="2">
        <v>0</v>
      </c>
      <c r="H82" s="2">
        <v>20</v>
      </c>
      <c r="I82" s="2">
        <v>37</v>
      </c>
      <c r="J82" s="86">
        <v>2.58199581297976</v>
      </c>
      <c r="K82" s="86">
        <v>9.93482202335456</v>
      </c>
      <c r="L82" s="86">
        <v>1.39567341242149</v>
      </c>
      <c r="M82" s="86">
        <v>5.46690305418864</v>
      </c>
    </row>
    <row r="83" spans="2:13" ht="15">
      <c r="B83" s="69" t="s">
        <v>147</v>
      </c>
      <c r="C83" s="70"/>
      <c r="D83" s="30" t="s">
        <v>148</v>
      </c>
      <c r="E83" s="4">
        <v>1146</v>
      </c>
      <c r="F83" s="4">
        <v>5</v>
      </c>
      <c r="G83" s="4">
        <v>0</v>
      </c>
      <c r="H83" s="4">
        <v>3</v>
      </c>
      <c r="I83" s="4">
        <v>8</v>
      </c>
      <c r="J83" s="87">
        <v>0.6980802792321119</v>
      </c>
      <c r="K83" s="87">
        <v>2.76321798917337</v>
      </c>
      <c r="L83" s="87">
        <v>0.261780104712042</v>
      </c>
      <c r="M83" s="87">
        <v>1.04301586055159</v>
      </c>
    </row>
    <row r="84" spans="2:13" ht="15">
      <c r="B84" s="69" t="s">
        <v>149</v>
      </c>
      <c r="C84" s="70"/>
      <c r="D84" s="30" t="s">
        <v>150</v>
      </c>
      <c r="E84" s="4">
        <v>654</v>
      </c>
      <c r="F84" s="4">
        <v>6</v>
      </c>
      <c r="G84" s="4">
        <v>0</v>
      </c>
      <c r="H84" s="4">
        <v>6</v>
      </c>
      <c r="I84" s="4">
        <v>12</v>
      </c>
      <c r="J84" s="87">
        <v>1.8320610687022902</v>
      </c>
      <c r="K84" s="87">
        <v>7.129305830408041</v>
      </c>
      <c r="L84" s="87">
        <v>0.9160305343511451</v>
      </c>
      <c r="M84" s="87">
        <v>3.61408217776736</v>
      </c>
    </row>
    <row r="85" spans="2:13" ht="15">
      <c r="B85" s="69" t="s">
        <v>151</v>
      </c>
      <c r="C85" s="70"/>
      <c r="D85" s="30" t="s">
        <v>152</v>
      </c>
      <c r="E85" s="4">
        <v>401</v>
      </c>
      <c r="F85" s="4">
        <v>4</v>
      </c>
      <c r="G85" s="4">
        <v>0</v>
      </c>
      <c r="H85" s="4">
        <v>27</v>
      </c>
      <c r="I85" s="4">
        <v>31</v>
      </c>
      <c r="J85" s="87">
        <v>7.416267942583731</v>
      </c>
      <c r="K85" s="87">
        <v>26.5251457960618</v>
      </c>
      <c r="L85" s="87">
        <v>6.4593301435406705</v>
      </c>
      <c r="M85" s="87">
        <v>23.4400039286127</v>
      </c>
    </row>
    <row r="86" spans="2:13" ht="15">
      <c r="B86" s="69" t="s">
        <v>153</v>
      </c>
      <c r="C86" s="70"/>
      <c r="D86" s="30" t="s">
        <v>154</v>
      </c>
      <c r="E86" s="4">
        <v>473</v>
      </c>
      <c r="F86" s="4">
        <v>14</v>
      </c>
      <c r="G86" s="4">
        <v>0</v>
      </c>
      <c r="H86" s="4">
        <v>8</v>
      </c>
      <c r="I86" s="4">
        <v>22</v>
      </c>
      <c r="J86" s="87">
        <v>4.6218487394958</v>
      </c>
      <c r="K86" s="87">
        <v>17.2447413210955</v>
      </c>
      <c r="L86" s="87">
        <v>1.68421052631579</v>
      </c>
      <c r="M86" s="87">
        <v>6.5685511024623695</v>
      </c>
    </row>
    <row r="87" spans="2:13" ht="15">
      <c r="B87" s="69" t="s">
        <v>155</v>
      </c>
      <c r="C87" s="70"/>
      <c r="D87" s="30" t="s">
        <v>156</v>
      </c>
      <c r="E87" s="4">
        <v>831</v>
      </c>
      <c r="F87" s="4">
        <v>2</v>
      </c>
      <c r="G87" s="4">
        <v>0</v>
      </c>
      <c r="H87" s="4">
        <v>3</v>
      </c>
      <c r="I87" s="4">
        <v>5</v>
      </c>
      <c r="J87" s="87">
        <v>0.600240096038415</v>
      </c>
      <c r="K87" s="87">
        <v>2.37942946773557</v>
      </c>
      <c r="L87" s="87">
        <v>0.360144057623049</v>
      </c>
      <c r="M87" s="87">
        <v>1.43281267394746</v>
      </c>
    </row>
    <row r="88" spans="2:13" ht="15">
      <c r="B88" s="69" t="s">
        <v>157</v>
      </c>
      <c r="C88" s="70"/>
      <c r="D88" s="30" t="s">
        <v>158</v>
      </c>
      <c r="E88" s="4">
        <v>144</v>
      </c>
      <c r="F88" s="4">
        <v>0</v>
      </c>
      <c r="G88" s="4">
        <v>0</v>
      </c>
      <c r="H88" s="4">
        <v>1</v>
      </c>
      <c r="I88" s="4">
        <v>1</v>
      </c>
      <c r="J88" s="87">
        <v>0.689655172413793</v>
      </c>
      <c r="K88" s="87">
        <v>2.73021421471806</v>
      </c>
      <c r="L88" s="87">
        <v>0.689655172413793</v>
      </c>
      <c r="M88" s="87">
        <v>2.73021421471806</v>
      </c>
    </row>
    <row r="89" spans="2:13" ht="15">
      <c r="B89" s="69" t="s">
        <v>159</v>
      </c>
      <c r="C89" s="70"/>
      <c r="D89" s="30" t="s">
        <v>160</v>
      </c>
      <c r="E89" s="4">
        <v>1172</v>
      </c>
      <c r="F89" s="4">
        <v>1</v>
      </c>
      <c r="G89" s="4">
        <v>0</v>
      </c>
      <c r="H89" s="4">
        <v>6</v>
      </c>
      <c r="I89" s="4">
        <v>7</v>
      </c>
      <c r="J89" s="87">
        <v>0.5947323704333051</v>
      </c>
      <c r="K89" s="87">
        <v>2.3577911053824603</v>
      </c>
      <c r="L89" s="87">
        <v>0.509770603228547</v>
      </c>
      <c r="M89" s="87">
        <v>2.02354337014172</v>
      </c>
    </row>
    <row r="90" spans="2:13" ht="15">
      <c r="B90" s="69" t="s">
        <v>161</v>
      </c>
      <c r="C90" s="70"/>
      <c r="D90" s="30" t="s">
        <v>162</v>
      </c>
      <c r="E90" s="4">
        <v>389</v>
      </c>
      <c r="F90" s="4">
        <v>0</v>
      </c>
      <c r="G90" s="4">
        <v>0</v>
      </c>
      <c r="H90" s="4">
        <v>3</v>
      </c>
      <c r="I90" s="4">
        <v>3</v>
      </c>
      <c r="J90" s="87">
        <v>0.769230769230769</v>
      </c>
      <c r="K90" s="87">
        <v>3.04160183466964</v>
      </c>
      <c r="L90" s="87">
        <v>0.769230769230769</v>
      </c>
      <c r="M90" s="87">
        <v>3.04160183466964</v>
      </c>
    </row>
    <row r="91" spans="2:13" ht="15">
      <c r="B91" s="69" t="s">
        <v>163</v>
      </c>
      <c r="C91" s="70"/>
      <c r="D91" s="30" t="s">
        <v>164</v>
      </c>
      <c r="E91" s="4">
        <v>170</v>
      </c>
      <c r="F91" s="4">
        <v>1</v>
      </c>
      <c r="G91" s="4">
        <v>0</v>
      </c>
      <c r="H91" s="4">
        <v>0</v>
      </c>
      <c r="I91" s="4">
        <v>1</v>
      </c>
      <c r="J91" s="87">
        <v>0.588235294117647</v>
      </c>
      <c r="K91" s="87">
        <v>2.33226122771518</v>
      </c>
      <c r="L91" s="87">
        <v>0</v>
      </c>
      <c r="M91" s="87">
        <v>0</v>
      </c>
    </row>
    <row r="92" spans="2:13" ht="15">
      <c r="B92" s="69" t="s">
        <v>165</v>
      </c>
      <c r="C92" s="70"/>
      <c r="D92" s="30" t="s">
        <v>166</v>
      </c>
      <c r="E92" s="4">
        <v>901</v>
      </c>
      <c r="F92" s="4">
        <v>3</v>
      </c>
      <c r="G92" s="4">
        <v>0</v>
      </c>
      <c r="H92" s="4">
        <v>0</v>
      </c>
      <c r="I92" s="4">
        <v>3</v>
      </c>
      <c r="J92" s="87">
        <v>0.332963374028857</v>
      </c>
      <c r="K92" s="87">
        <v>1.32521637285944</v>
      </c>
      <c r="L92" s="87">
        <v>0</v>
      </c>
      <c r="M92" s="87">
        <v>0</v>
      </c>
    </row>
    <row r="93" spans="2:13" ht="15">
      <c r="B93" s="69" t="s">
        <v>167</v>
      </c>
      <c r="C93" s="70"/>
      <c r="D93" s="30" t="s">
        <v>168</v>
      </c>
      <c r="E93" s="4">
        <v>1024</v>
      </c>
      <c r="F93" s="4">
        <v>9</v>
      </c>
      <c r="G93" s="4">
        <v>0</v>
      </c>
      <c r="H93" s="4">
        <v>8</v>
      </c>
      <c r="I93" s="4">
        <v>17</v>
      </c>
      <c r="J93" s="87">
        <v>1.65853658536585</v>
      </c>
      <c r="K93" s="87">
        <v>6.47091904213556</v>
      </c>
      <c r="L93" s="87">
        <v>0.780487804878049</v>
      </c>
      <c r="M93" s="87">
        <v>3.08559135278037</v>
      </c>
    </row>
    <row r="94" spans="2:13" ht="15">
      <c r="B94" s="69" t="s">
        <v>169</v>
      </c>
      <c r="C94" s="70"/>
      <c r="D94" s="30" t="s">
        <v>170</v>
      </c>
      <c r="E94" s="4">
        <v>446</v>
      </c>
      <c r="F94" s="4">
        <v>5</v>
      </c>
      <c r="G94" s="4">
        <v>0</v>
      </c>
      <c r="H94" s="4">
        <v>5</v>
      </c>
      <c r="I94" s="4">
        <v>10</v>
      </c>
      <c r="J94" s="87">
        <v>2.23713646532438</v>
      </c>
      <c r="K94" s="87">
        <v>8.65271258955586</v>
      </c>
      <c r="L94" s="87">
        <v>1.11856823266219</v>
      </c>
      <c r="M94" s="87">
        <v>4.39975949043606</v>
      </c>
    </row>
    <row r="95" spans="2:13" ht="15" customHeight="1">
      <c r="B95" s="16"/>
      <c r="C95" s="17"/>
      <c r="D95" s="18" t="s">
        <v>171</v>
      </c>
      <c r="E95" s="6" t="s">
        <v>1</v>
      </c>
      <c r="F95" s="29" t="s">
        <v>1</v>
      </c>
      <c r="G95" s="29" t="s">
        <v>1</v>
      </c>
      <c r="H95" s="29" t="s">
        <v>1</v>
      </c>
      <c r="I95" s="3" t="s">
        <v>1</v>
      </c>
      <c r="J95" s="87" t="s">
        <v>1</v>
      </c>
      <c r="K95" s="87" t="s">
        <v>1</v>
      </c>
      <c r="L95" s="87" t="s">
        <v>1</v>
      </c>
      <c r="M95" s="87" t="s">
        <v>1</v>
      </c>
    </row>
    <row r="96" spans="2:13" ht="15" customHeight="1">
      <c r="B96" s="67"/>
      <c r="C96" s="68"/>
      <c r="D96" s="14" t="s">
        <v>172</v>
      </c>
      <c r="E96" s="8">
        <v>496</v>
      </c>
      <c r="F96" s="1">
        <v>0</v>
      </c>
      <c r="G96" s="1">
        <v>0</v>
      </c>
      <c r="H96" s="1">
        <v>1</v>
      </c>
      <c r="I96" s="1">
        <v>1</v>
      </c>
      <c r="J96" s="87">
        <v>0.20161290322580602</v>
      </c>
      <c r="K96" s="87">
        <v>0.8040160235315621</v>
      </c>
      <c r="L96" s="87">
        <v>0.20161290322580602</v>
      </c>
      <c r="M96" s="87">
        <v>0.8040160235315621</v>
      </c>
    </row>
    <row r="97" spans="2:13" ht="15" customHeight="1">
      <c r="B97" s="67"/>
      <c r="C97" s="68"/>
      <c r="D97" s="14" t="s">
        <v>173</v>
      </c>
      <c r="E97" s="8">
        <v>710</v>
      </c>
      <c r="F97" s="1">
        <v>0</v>
      </c>
      <c r="G97" s="1">
        <v>0</v>
      </c>
      <c r="H97" s="1">
        <v>1</v>
      </c>
      <c r="I97" s="1">
        <v>1</v>
      </c>
      <c r="J97" s="87">
        <v>0.140845070422535</v>
      </c>
      <c r="K97" s="87">
        <v>0.562191158861158</v>
      </c>
      <c r="L97" s="87">
        <v>0.140845070422535</v>
      </c>
      <c r="M97" s="87">
        <v>0.562191158861158</v>
      </c>
    </row>
    <row r="98" spans="2:13" ht="15" customHeight="1">
      <c r="B98" s="67"/>
      <c r="C98" s="68"/>
      <c r="D98" s="15" t="s">
        <v>174</v>
      </c>
      <c r="E98" s="8">
        <v>3166</v>
      </c>
      <c r="F98" s="1">
        <v>38</v>
      </c>
      <c r="G98" s="1">
        <v>1</v>
      </c>
      <c r="H98" s="1">
        <v>27</v>
      </c>
      <c r="I98" s="1">
        <v>66</v>
      </c>
      <c r="J98" s="87">
        <v>2.08005042546486</v>
      </c>
      <c r="K98" s="87">
        <v>8.06418622255796</v>
      </c>
      <c r="L98" s="87">
        <v>0.850929719508352</v>
      </c>
      <c r="M98" s="87">
        <v>3.3605199274357997</v>
      </c>
    </row>
    <row r="99" spans="2:13" ht="15" customHeight="1">
      <c r="B99" s="12"/>
      <c r="C99" s="13"/>
      <c r="D99" s="20" t="s">
        <v>201</v>
      </c>
      <c r="E99" s="19"/>
      <c r="F99" s="28" t="s">
        <v>1</v>
      </c>
      <c r="G99" s="28" t="s">
        <v>1</v>
      </c>
      <c r="H99" s="28" t="s">
        <v>1</v>
      </c>
      <c r="I99" s="28" t="s">
        <v>1</v>
      </c>
      <c r="J99" s="87" t="s">
        <v>1</v>
      </c>
      <c r="K99" s="87" t="s">
        <v>1</v>
      </c>
      <c r="L99" s="87" t="s">
        <v>1</v>
      </c>
      <c r="M99" s="87" t="s">
        <v>1</v>
      </c>
    </row>
    <row r="100" spans="2:13" ht="15" customHeight="1">
      <c r="B100" s="67"/>
      <c r="C100" s="68"/>
      <c r="D100" s="23" t="s">
        <v>175</v>
      </c>
      <c r="E100" s="8">
        <v>131</v>
      </c>
      <c r="F100" s="1">
        <v>0</v>
      </c>
      <c r="G100" s="1">
        <v>0</v>
      </c>
      <c r="H100" s="1">
        <v>2</v>
      </c>
      <c r="I100" s="1">
        <v>2</v>
      </c>
      <c r="J100" s="87">
        <v>1.52671755725191</v>
      </c>
      <c r="K100" s="87">
        <v>5.96843623601516</v>
      </c>
      <c r="L100" s="87">
        <v>1.52671755725191</v>
      </c>
      <c r="M100" s="87">
        <v>5.96843623601516</v>
      </c>
    </row>
    <row r="101" spans="2:13" ht="15" customHeight="1">
      <c r="B101" s="67"/>
      <c r="C101" s="68"/>
      <c r="D101" s="24" t="s">
        <v>176</v>
      </c>
      <c r="E101" s="8">
        <v>44</v>
      </c>
      <c r="F101" s="1">
        <v>1</v>
      </c>
      <c r="G101" s="1">
        <v>0</v>
      </c>
      <c r="H101" s="1">
        <v>6</v>
      </c>
      <c r="I101" s="1">
        <v>7</v>
      </c>
      <c r="J101" s="87">
        <v>15.5555555555556</v>
      </c>
      <c r="K101" s="87">
        <v>49.1507757963725</v>
      </c>
      <c r="L101" s="87">
        <v>13.3333333333333</v>
      </c>
      <c r="M101" s="87">
        <v>43.5832098765432</v>
      </c>
    </row>
    <row r="102" spans="2:13" ht="15" customHeight="1">
      <c r="B102" s="67"/>
      <c r="C102" s="68"/>
      <c r="D102" s="24" t="s">
        <v>177</v>
      </c>
      <c r="E102" s="8">
        <v>66</v>
      </c>
      <c r="F102" s="1">
        <v>0</v>
      </c>
      <c r="G102" s="1">
        <v>0</v>
      </c>
      <c r="H102" s="1">
        <v>1</v>
      </c>
      <c r="I102" s="1">
        <v>1</v>
      </c>
      <c r="J102" s="87">
        <v>1.51515151515152</v>
      </c>
      <c r="K102" s="87">
        <v>5.924251067313921</v>
      </c>
      <c r="L102" s="87">
        <v>1.51515151515152</v>
      </c>
      <c r="M102" s="87">
        <v>5.924251067313921</v>
      </c>
    </row>
    <row r="103" spans="2:13" ht="15" customHeight="1">
      <c r="B103" s="67"/>
      <c r="C103" s="68"/>
      <c r="D103" s="24" t="s">
        <v>178</v>
      </c>
      <c r="E103" s="8">
        <v>126</v>
      </c>
      <c r="F103" s="1">
        <v>0</v>
      </c>
      <c r="G103" s="1">
        <v>0</v>
      </c>
      <c r="H103" s="1">
        <v>3</v>
      </c>
      <c r="I103" s="1">
        <v>3</v>
      </c>
      <c r="J103" s="87">
        <v>2.4</v>
      </c>
      <c r="K103" s="87">
        <v>9.2598964224</v>
      </c>
      <c r="L103" s="87">
        <v>2.4</v>
      </c>
      <c r="M103" s="87">
        <v>9.2598964224</v>
      </c>
    </row>
    <row r="104" spans="2:13" ht="15" customHeight="1">
      <c r="B104" s="67"/>
      <c r="C104" s="68"/>
      <c r="D104" s="24" t="s">
        <v>179</v>
      </c>
      <c r="E104" s="8">
        <v>33</v>
      </c>
      <c r="F104" s="1">
        <v>0</v>
      </c>
      <c r="G104" s="1">
        <v>0</v>
      </c>
      <c r="H104" s="1">
        <v>4</v>
      </c>
      <c r="I104" s="1">
        <v>4</v>
      </c>
      <c r="J104" s="87">
        <v>11.4285714285714</v>
      </c>
      <c r="K104" s="87">
        <v>38.4575760099958</v>
      </c>
      <c r="L104" s="87">
        <v>11.4285714285714</v>
      </c>
      <c r="M104" s="87">
        <v>38.4575760099958</v>
      </c>
    </row>
    <row r="105" spans="2:13" ht="15">
      <c r="B105" s="67"/>
      <c r="C105" s="68"/>
      <c r="D105" s="24" t="s">
        <v>180</v>
      </c>
      <c r="E105" s="8">
        <v>49</v>
      </c>
      <c r="F105" s="1">
        <v>0</v>
      </c>
      <c r="G105" s="1">
        <v>0</v>
      </c>
      <c r="H105" s="1">
        <v>12</v>
      </c>
      <c r="I105" s="1">
        <v>12</v>
      </c>
      <c r="J105" s="87">
        <v>22.6415094339623</v>
      </c>
      <c r="K105" s="87">
        <v>64.1877218891979</v>
      </c>
      <c r="L105" s="87">
        <v>22.6415094339623</v>
      </c>
      <c r="M105" s="87">
        <v>64.1877218891979</v>
      </c>
    </row>
    <row r="106" spans="2:13" ht="15">
      <c r="B106" s="67"/>
      <c r="C106" s="68"/>
      <c r="D106" s="24" t="s">
        <v>181</v>
      </c>
      <c r="E106" s="8">
        <v>190</v>
      </c>
      <c r="F106" s="1">
        <v>0</v>
      </c>
      <c r="G106" s="1">
        <v>0</v>
      </c>
      <c r="H106" s="1">
        <v>0</v>
      </c>
      <c r="I106" s="1">
        <v>0</v>
      </c>
      <c r="J106" s="87">
        <v>0</v>
      </c>
      <c r="K106" s="87">
        <v>0</v>
      </c>
      <c r="L106" s="87">
        <v>0</v>
      </c>
      <c r="M106" s="87">
        <v>0</v>
      </c>
    </row>
    <row r="107" spans="2:13" ht="15" customHeight="1">
      <c r="B107" s="67"/>
      <c r="C107" s="68"/>
      <c r="D107" s="24" t="s">
        <v>182</v>
      </c>
      <c r="E107" s="8">
        <v>182</v>
      </c>
      <c r="F107" s="1">
        <v>0</v>
      </c>
      <c r="G107" s="1">
        <v>0</v>
      </c>
      <c r="H107" s="1">
        <v>3</v>
      </c>
      <c r="I107" s="1">
        <v>3</v>
      </c>
      <c r="J107" s="87">
        <v>1.64835164835165</v>
      </c>
      <c r="K107" s="87">
        <v>6.43216689179016</v>
      </c>
      <c r="L107" s="87">
        <v>1.64835164835165</v>
      </c>
      <c r="M107" s="87">
        <v>6.43216689179016</v>
      </c>
    </row>
    <row r="108" spans="2:13" ht="15" customHeight="1">
      <c r="B108" s="67"/>
      <c r="C108" s="68"/>
      <c r="D108" s="24" t="s">
        <v>183</v>
      </c>
      <c r="E108" s="8">
        <v>36</v>
      </c>
      <c r="F108" s="1">
        <v>0</v>
      </c>
      <c r="G108" s="1">
        <v>0</v>
      </c>
      <c r="H108" s="1">
        <v>5</v>
      </c>
      <c r="I108" s="1">
        <v>5</v>
      </c>
      <c r="J108" s="87">
        <v>12.8205128205128</v>
      </c>
      <c r="K108" s="87">
        <v>42.2360025606877</v>
      </c>
      <c r="L108" s="87">
        <v>12.8205128205128</v>
      </c>
      <c r="M108" s="87">
        <v>42.2360025606877</v>
      </c>
    </row>
    <row r="109" spans="2:13" ht="15">
      <c r="B109" s="67"/>
      <c r="C109" s="68"/>
      <c r="D109" s="24" t="s">
        <v>184</v>
      </c>
      <c r="E109" s="8">
        <v>53</v>
      </c>
      <c r="F109" s="1">
        <v>5</v>
      </c>
      <c r="G109" s="1">
        <v>0</v>
      </c>
      <c r="H109" s="1">
        <v>8</v>
      </c>
      <c r="I109" s="1">
        <v>13</v>
      </c>
      <c r="J109" s="87">
        <v>23.6363636363636</v>
      </c>
      <c r="K109" s="87">
        <v>65.99471620790929</v>
      </c>
      <c r="L109" s="87">
        <v>14.5454545454545</v>
      </c>
      <c r="M109" s="87">
        <v>46.6737955057715</v>
      </c>
    </row>
    <row r="110" spans="2:13" ht="15">
      <c r="B110" s="67"/>
      <c r="C110" s="68"/>
      <c r="D110" s="25" t="s">
        <v>185</v>
      </c>
      <c r="E110" s="9">
        <v>82</v>
      </c>
      <c r="F110" s="10">
        <v>1</v>
      </c>
      <c r="G110" s="10">
        <v>0</v>
      </c>
      <c r="H110" s="10">
        <v>5</v>
      </c>
      <c r="I110" s="10">
        <v>6</v>
      </c>
      <c r="J110" s="87">
        <v>7.317073170731709</v>
      </c>
      <c r="K110" s="87">
        <v>26.209753761907002</v>
      </c>
      <c r="L110" s="87">
        <v>6.09756097560976</v>
      </c>
      <c r="M110" s="87">
        <v>22.2487300766059</v>
      </c>
    </row>
    <row r="111" spans="2:13" ht="22.5">
      <c r="B111" s="67" t="s">
        <v>1</v>
      </c>
      <c r="C111" s="68"/>
      <c r="D111" s="11" t="s">
        <v>186</v>
      </c>
      <c r="E111" s="21">
        <v>135</v>
      </c>
      <c r="F111" s="2">
        <v>6</v>
      </c>
      <c r="G111" s="2">
        <v>0</v>
      </c>
      <c r="H111" s="2">
        <v>13</v>
      </c>
      <c r="I111" s="2">
        <v>19</v>
      </c>
      <c r="J111" s="86">
        <v>13.8686131386861</v>
      </c>
      <c r="K111" s="86">
        <v>44.9641395726226</v>
      </c>
      <c r="L111" s="86">
        <v>9.48905109489051</v>
      </c>
      <c r="M111" s="86">
        <v>32.887336960248</v>
      </c>
    </row>
    <row r="112" spans="2:13" ht="15">
      <c r="B112" s="67"/>
      <c r="C112" s="68"/>
      <c r="D112" s="22" t="s">
        <v>187</v>
      </c>
      <c r="E112" s="7">
        <v>21</v>
      </c>
      <c r="F112" s="4">
        <v>1</v>
      </c>
      <c r="G112" s="4">
        <v>0</v>
      </c>
      <c r="H112" s="4">
        <v>0</v>
      </c>
      <c r="I112" s="4">
        <v>1</v>
      </c>
      <c r="J112" s="87">
        <v>4.76190476190476</v>
      </c>
      <c r="K112" s="87">
        <v>17.7297525208118</v>
      </c>
      <c r="L112" s="87">
        <v>0</v>
      </c>
      <c r="M112" s="87">
        <v>0</v>
      </c>
    </row>
    <row r="113" spans="2:13" ht="15">
      <c r="B113" s="67"/>
      <c r="C113" s="68"/>
      <c r="D113" s="55" t="s">
        <v>188</v>
      </c>
      <c r="E113" s="56">
        <v>66</v>
      </c>
      <c r="F113" s="57">
        <v>0</v>
      </c>
      <c r="G113" s="57">
        <v>0</v>
      </c>
      <c r="H113" s="57">
        <v>1</v>
      </c>
      <c r="I113" s="57">
        <v>1</v>
      </c>
      <c r="J113" s="87">
        <v>1.51515151515152</v>
      </c>
      <c r="K113" s="87">
        <v>5.924251067313921</v>
      </c>
      <c r="L113" s="87">
        <v>1.51515151515152</v>
      </c>
      <c r="M113" s="87">
        <v>5.924251067313921</v>
      </c>
    </row>
    <row r="114" spans="2:13" ht="15">
      <c r="B114" s="67"/>
      <c r="C114" s="68"/>
      <c r="D114" s="53" t="s">
        <v>189</v>
      </c>
      <c r="E114" s="58">
        <v>55</v>
      </c>
      <c r="F114" s="54">
        <v>0</v>
      </c>
      <c r="G114" s="54">
        <v>0</v>
      </c>
      <c r="H114" s="54">
        <v>0</v>
      </c>
      <c r="I114" s="54">
        <v>0</v>
      </c>
      <c r="J114" s="87">
        <v>0</v>
      </c>
      <c r="K114" s="87">
        <v>0</v>
      </c>
      <c r="L114" s="87">
        <v>0</v>
      </c>
      <c r="M114" s="87">
        <v>0</v>
      </c>
    </row>
    <row r="115" spans="2:13" ht="15">
      <c r="B115" s="26"/>
      <c r="C115" s="27"/>
      <c r="D115" s="26"/>
      <c r="E115" s="50"/>
      <c r="F115" s="51"/>
      <c r="G115" s="51"/>
      <c r="H115" s="51"/>
      <c r="I115" s="51"/>
      <c r="J115" s="52"/>
      <c r="K115" s="52"/>
      <c r="L115" s="52"/>
      <c r="M115" s="52"/>
    </row>
    <row r="116" spans="2:13" ht="15">
      <c r="B116" s="26"/>
      <c r="C116" s="61" t="s">
        <v>208</v>
      </c>
      <c r="D116" s="61"/>
      <c r="E116" s="61"/>
      <c r="F116" s="61"/>
      <c r="G116" s="61"/>
      <c r="H116" s="61"/>
      <c r="I116" s="61"/>
      <c r="J116" s="61"/>
      <c r="K116" s="61"/>
      <c r="L116" s="61"/>
      <c r="M116" s="61"/>
    </row>
    <row r="117" spans="1:13" ht="44.25" customHeight="1">
      <c r="A117" s="62" t="s">
        <v>190</v>
      </c>
      <c r="B117" s="63"/>
      <c r="C117" s="65"/>
      <c r="D117" s="65"/>
      <c r="E117" s="65"/>
      <c r="F117" s="65"/>
      <c r="G117" s="65"/>
      <c r="H117" s="65"/>
      <c r="I117" s="65"/>
      <c r="J117" s="65"/>
      <c r="K117" s="65"/>
      <c r="L117" s="65"/>
      <c r="M117" s="66"/>
    </row>
    <row r="118" spans="1:13" ht="36.75" customHeight="1">
      <c r="A118" s="62" t="s">
        <v>191</v>
      </c>
      <c r="B118" s="63"/>
      <c r="C118" s="63"/>
      <c r="D118" s="63"/>
      <c r="E118" s="63"/>
      <c r="F118" s="63"/>
      <c r="G118" s="63"/>
      <c r="H118" s="63"/>
      <c r="I118" s="63"/>
      <c r="J118" s="63"/>
      <c r="K118" s="63"/>
      <c r="L118" s="63"/>
      <c r="M118" s="64"/>
    </row>
    <row r="119" spans="1:13" ht="31.5" customHeight="1">
      <c r="A119" s="62" t="s">
        <v>192</v>
      </c>
      <c r="B119" s="63"/>
      <c r="C119" s="63"/>
      <c r="D119" s="63"/>
      <c r="E119" s="63"/>
      <c r="F119" s="63"/>
      <c r="G119" s="63"/>
      <c r="H119" s="63"/>
      <c r="I119" s="63"/>
      <c r="J119" s="63"/>
      <c r="K119" s="63"/>
      <c r="L119" s="63"/>
      <c r="M119" s="64"/>
    </row>
    <row r="120" spans="1:13" ht="18" customHeight="1">
      <c r="A120" s="62" t="s">
        <v>193</v>
      </c>
      <c r="B120" s="63"/>
      <c r="C120" s="63"/>
      <c r="D120" s="63"/>
      <c r="E120" s="63"/>
      <c r="F120" s="63"/>
      <c r="G120" s="63"/>
      <c r="H120" s="63"/>
      <c r="I120" s="63"/>
      <c r="J120" s="63"/>
      <c r="K120" s="63"/>
      <c r="L120" s="63"/>
      <c r="M120" s="64"/>
    </row>
    <row r="121" spans="1:13" ht="18" customHeight="1">
      <c r="A121" s="62" t="s">
        <v>194</v>
      </c>
      <c r="B121" s="63"/>
      <c r="C121" s="63"/>
      <c r="D121" s="63"/>
      <c r="E121" s="63"/>
      <c r="F121" s="63"/>
      <c r="G121" s="63"/>
      <c r="H121" s="63"/>
      <c r="I121" s="63"/>
      <c r="J121" s="63"/>
      <c r="K121" s="63"/>
      <c r="L121" s="63"/>
      <c r="M121" s="64"/>
    </row>
    <row r="122" spans="1:13" ht="18" customHeight="1">
      <c r="A122" s="62" t="s">
        <v>195</v>
      </c>
      <c r="B122" s="63"/>
      <c r="C122" s="63"/>
      <c r="D122" s="63"/>
      <c r="E122" s="63"/>
      <c r="F122" s="63"/>
      <c r="G122" s="63"/>
      <c r="H122" s="63"/>
      <c r="I122" s="63"/>
      <c r="J122" s="63"/>
      <c r="K122" s="63"/>
      <c r="L122" s="63"/>
      <c r="M122" s="64"/>
    </row>
    <row r="123" spans="1:13" ht="15" customHeight="1">
      <c r="A123" s="59"/>
      <c r="B123" s="60"/>
      <c r="C123" s="62" t="s">
        <v>209</v>
      </c>
      <c r="D123" s="63"/>
      <c r="E123" s="63"/>
      <c r="F123" s="63"/>
      <c r="G123" s="63"/>
      <c r="H123" s="63"/>
      <c r="I123" s="63"/>
      <c r="J123" s="63"/>
      <c r="K123" s="63"/>
      <c r="L123" s="63"/>
      <c r="M123" s="90"/>
    </row>
    <row r="124" spans="1:13" ht="41.25" customHeight="1">
      <c r="A124" s="62" t="s">
        <v>196</v>
      </c>
      <c r="B124" s="63"/>
      <c r="C124" s="63"/>
      <c r="D124" s="63"/>
      <c r="E124" s="63"/>
      <c r="F124" s="63"/>
      <c r="G124" s="63"/>
      <c r="H124" s="63"/>
      <c r="I124" s="63"/>
      <c r="J124" s="63"/>
      <c r="K124" s="63"/>
      <c r="L124" s="63"/>
      <c r="M124" s="64"/>
    </row>
    <row r="125" spans="1:13" ht="18" customHeight="1">
      <c r="A125" s="62" t="s">
        <v>197</v>
      </c>
      <c r="B125" s="63"/>
      <c r="C125" s="63"/>
      <c r="D125" s="63"/>
      <c r="E125" s="63"/>
      <c r="F125" s="63"/>
      <c r="G125" s="63"/>
      <c r="H125" s="63"/>
      <c r="I125" s="63"/>
      <c r="J125" s="63"/>
      <c r="K125" s="63"/>
      <c r="L125" s="63"/>
      <c r="M125" s="64"/>
    </row>
    <row r="126" spans="1:13" ht="18" customHeight="1">
      <c r="A126" s="62" t="s">
        <v>198</v>
      </c>
      <c r="B126" s="63"/>
      <c r="C126" s="63"/>
      <c r="D126" s="63"/>
      <c r="E126" s="63"/>
      <c r="F126" s="63"/>
      <c r="G126" s="63"/>
      <c r="H126" s="63"/>
      <c r="I126" s="63"/>
      <c r="J126" s="63"/>
      <c r="K126" s="63"/>
      <c r="L126" s="63"/>
      <c r="M126" s="64"/>
    </row>
    <row r="127" spans="1:13" ht="18" customHeight="1">
      <c r="A127" s="62" t="s">
        <v>199</v>
      </c>
      <c r="B127" s="63"/>
      <c r="C127" s="63"/>
      <c r="D127" s="63"/>
      <c r="E127" s="63"/>
      <c r="F127" s="63"/>
      <c r="G127" s="63"/>
      <c r="H127" s="63"/>
      <c r="I127" s="63"/>
      <c r="J127" s="63"/>
      <c r="K127" s="63"/>
      <c r="L127" s="63"/>
      <c r="M127" s="64"/>
    </row>
    <row r="128" spans="1:13" ht="28.5" customHeight="1">
      <c r="A128" s="62" t="s">
        <v>200</v>
      </c>
      <c r="B128" s="63"/>
      <c r="C128" s="63"/>
      <c r="D128" s="63"/>
      <c r="E128" s="63"/>
      <c r="F128" s="63"/>
      <c r="G128" s="63"/>
      <c r="H128" s="63"/>
      <c r="I128" s="63"/>
      <c r="J128" s="63"/>
      <c r="K128" s="63"/>
      <c r="L128" s="63"/>
      <c r="M128" s="64"/>
    </row>
  </sheetData>
  <sheetProtection/>
  <mergeCells count="125">
    <mergeCell ref="C6:M6"/>
    <mergeCell ref="J9:K9"/>
    <mergeCell ref="C123:M123"/>
    <mergeCell ref="L1:M1"/>
    <mergeCell ref="A2:M2"/>
    <mergeCell ref="B9:D9"/>
    <mergeCell ref="F9:H9"/>
    <mergeCell ref="B10:C10"/>
    <mergeCell ref="C8:M8"/>
    <mergeCell ref="L9:M9"/>
    <mergeCell ref="C3:M3"/>
    <mergeCell ref="C4:M4"/>
    <mergeCell ref="C5:M5"/>
    <mergeCell ref="B17:C17"/>
    <mergeCell ref="B18:C18"/>
    <mergeCell ref="B15:C15"/>
    <mergeCell ref="B16:C16"/>
    <mergeCell ref="B14:C14"/>
    <mergeCell ref="B12:C12"/>
    <mergeCell ref="B24:C24"/>
    <mergeCell ref="B22:C22"/>
    <mergeCell ref="B23:C23"/>
    <mergeCell ref="B20:C20"/>
    <mergeCell ref="B21:C21"/>
    <mergeCell ref="B19:C19"/>
    <mergeCell ref="B30:C30"/>
    <mergeCell ref="B31:C31"/>
    <mergeCell ref="B29:C29"/>
    <mergeCell ref="B27:C27"/>
    <mergeCell ref="B28:C28"/>
    <mergeCell ref="B25:C25"/>
    <mergeCell ref="B26:C26"/>
    <mergeCell ref="B37:C37"/>
    <mergeCell ref="B38:C38"/>
    <mergeCell ref="B35:C35"/>
    <mergeCell ref="B36:C36"/>
    <mergeCell ref="B34:C34"/>
    <mergeCell ref="B32:C32"/>
    <mergeCell ref="B33:C33"/>
    <mergeCell ref="B44:C44"/>
    <mergeCell ref="B42:C42"/>
    <mergeCell ref="B43:C43"/>
    <mergeCell ref="B40:C40"/>
    <mergeCell ref="B41:C41"/>
    <mergeCell ref="B39:C39"/>
    <mergeCell ref="B50:C50"/>
    <mergeCell ref="B51:C51"/>
    <mergeCell ref="B49:C49"/>
    <mergeCell ref="B47:C47"/>
    <mergeCell ref="B48:C48"/>
    <mergeCell ref="B45:C45"/>
    <mergeCell ref="B46:C46"/>
    <mergeCell ref="B56:C56"/>
    <mergeCell ref="B57:C57"/>
    <mergeCell ref="B54:C54"/>
    <mergeCell ref="B55:C55"/>
    <mergeCell ref="B52:C52"/>
    <mergeCell ref="B53:C53"/>
    <mergeCell ref="B63:C63"/>
    <mergeCell ref="B64:C64"/>
    <mergeCell ref="B61:C61"/>
    <mergeCell ref="B62:C62"/>
    <mergeCell ref="B60:C60"/>
    <mergeCell ref="B58:C58"/>
    <mergeCell ref="B59:C59"/>
    <mergeCell ref="B69:C69"/>
    <mergeCell ref="B70:C70"/>
    <mergeCell ref="B67:C67"/>
    <mergeCell ref="B68:C68"/>
    <mergeCell ref="B65:C65"/>
    <mergeCell ref="B66:C66"/>
    <mergeCell ref="B76:C76"/>
    <mergeCell ref="B74:C74"/>
    <mergeCell ref="B75:C75"/>
    <mergeCell ref="B72:C72"/>
    <mergeCell ref="B73:C73"/>
    <mergeCell ref="B71:C71"/>
    <mergeCell ref="B81:C81"/>
    <mergeCell ref="B82:C82"/>
    <mergeCell ref="B79:C79"/>
    <mergeCell ref="B80:C80"/>
    <mergeCell ref="B77:C77"/>
    <mergeCell ref="B78:C78"/>
    <mergeCell ref="B88:C88"/>
    <mergeCell ref="B89:C89"/>
    <mergeCell ref="B87:C87"/>
    <mergeCell ref="B85:C85"/>
    <mergeCell ref="B86:C86"/>
    <mergeCell ref="B83:C83"/>
    <mergeCell ref="B84:C84"/>
    <mergeCell ref="B96:C96"/>
    <mergeCell ref="B93:C93"/>
    <mergeCell ref="B94:C94"/>
    <mergeCell ref="B92:C92"/>
    <mergeCell ref="B90:C90"/>
    <mergeCell ref="B91:C91"/>
    <mergeCell ref="B103:C103"/>
    <mergeCell ref="B104:C104"/>
    <mergeCell ref="B101:C101"/>
    <mergeCell ref="B102:C102"/>
    <mergeCell ref="B100:C100"/>
    <mergeCell ref="B97:C97"/>
    <mergeCell ref="B98:C98"/>
    <mergeCell ref="B109:C109"/>
    <mergeCell ref="B110:C110"/>
    <mergeCell ref="B107:C107"/>
    <mergeCell ref="B108:C108"/>
    <mergeCell ref="B105:C105"/>
    <mergeCell ref="B106:C106"/>
    <mergeCell ref="A120:M120"/>
    <mergeCell ref="A121:M121"/>
    <mergeCell ref="B113:C113"/>
    <mergeCell ref="B114:C114"/>
    <mergeCell ref="B111:C111"/>
    <mergeCell ref="B112:C112"/>
    <mergeCell ref="C116:M116"/>
    <mergeCell ref="A128:M128"/>
    <mergeCell ref="A122:M122"/>
    <mergeCell ref="A124:M124"/>
    <mergeCell ref="A125:M125"/>
    <mergeCell ref="A126:M126"/>
    <mergeCell ref="A127:M127"/>
    <mergeCell ref="A117:M117"/>
    <mergeCell ref="A118:M118"/>
    <mergeCell ref="A119:M119"/>
  </mergeCells>
  <printOptions horizontalCentered="1"/>
  <pageMargins left="0.7" right="0.7" top="0.75" bottom="0.75" header="0.3" footer="0.3"/>
  <pageSetup horizontalDpi="300" verticalDpi="300" orientation="landscape" scale="75" r:id="rId1"/>
  <headerFooter alignWithMargins="0">
    <oddFooter>&amp;L&amp;"Arial"&amp;8&amp;P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Kristi</dc:creator>
  <cp:keywords/>
  <dc:description/>
  <cp:lastModifiedBy>Gilman, Melissa</cp:lastModifiedBy>
  <cp:lastPrinted>2020-01-22T16:47:24Z</cp:lastPrinted>
  <dcterms:created xsi:type="dcterms:W3CDTF">2018-03-30T19:49:51Z</dcterms:created>
  <dcterms:modified xsi:type="dcterms:W3CDTF">2020-01-22T16:47:47Z</dcterms:modified>
  <cp:category/>
  <cp:version/>
  <cp:contentType/>
  <cp:contentStatus/>
</cp:coreProperties>
</file>