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2"/>
  </bookViews>
  <sheets>
    <sheet name="About" sheetId="1" r:id="rId1"/>
    <sheet name="Raw Data" sheetId="2" r:id="rId2"/>
    <sheet name="Enroll 9-12" sheetId="3" r:id="rId3"/>
  </sheets>
  <definedNames>
    <definedName name="_xlnm.Print_Area" localSheetId="1">'Raw Data'!$A$1:$F$102</definedName>
  </definedNames>
  <calcPr fullCalcOnLoad="1"/>
</workbook>
</file>

<file path=xl/sharedStrings.xml><?xml version="1.0" encoding="utf-8"?>
<sst xmlns="http://schemas.openxmlformats.org/spreadsheetml/2006/main" count="277" uniqueCount="138">
  <si>
    <t xml:space="preserve">New Hampshire Department of Education </t>
  </si>
  <si>
    <t xml:space="preserve">Division of Program Support </t>
  </si>
  <si>
    <t xml:space="preserve">Telephone: (603) 271-2778 Fax: (603) 271-3875 </t>
  </si>
  <si>
    <t>Colebrook</t>
  </si>
  <si>
    <t>Lincoln-Woodstock Cooperative</t>
  </si>
  <si>
    <t>Lisbon Regional</t>
  </si>
  <si>
    <t>Milton</t>
  </si>
  <si>
    <t>Northumberland</t>
  </si>
  <si>
    <t>Pittsburg</t>
  </si>
  <si>
    <t>Sunapee</t>
  </si>
  <si>
    <t>Total</t>
  </si>
  <si>
    <t>Hinsdale</t>
  </si>
  <si>
    <t>Moultonborough</t>
  </si>
  <si>
    <t>Profile</t>
  </si>
  <si>
    <t>Epping</t>
  </si>
  <si>
    <t>Farmington</t>
  </si>
  <si>
    <t>Franklin</t>
  </si>
  <si>
    <t>Haverhill Cooperative</t>
  </si>
  <si>
    <t>Hopkinton</t>
  </si>
  <si>
    <t>Inter-Lakes Cooperative</t>
  </si>
  <si>
    <t>Litchfield</t>
  </si>
  <si>
    <t>Littleton</t>
  </si>
  <si>
    <t>Mascenic Regional</t>
  </si>
  <si>
    <t>Newfound Area</t>
  </si>
  <si>
    <t>Newmarket</t>
  </si>
  <si>
    <t>Newport</t>
  </si>
  <si>
    <t>Pittsfield</t>
  </si>
  <si>
    <t>Shaker Regional</t>
  </si>
  <si>
    <t>White Mountains Regional</t>
  </si>
  <si>
    <t>Berlin</t>
  </si>
  <si>
    <t>Bow</t>
  </si>
  <si>
    <t>Claremont</t>
  </si>
  <si>
    <t>Contoocook Valley</t>
  </si>
  <si>
    <t>Conway</t>
  </si>
  <si>
    <t>Dresden</t>
  </si>
  <si>
    <t>Fall Mountain Regional</t>
  </si>
  <si>
    <t>Gilford</t>
  </si>
  <si>
    <t>John Stark Regional</t>
  </si>
  <si>
    <t>Kearsarge Regional</t>
  </si>
  <si>
    <t>Laconia</t>
  </si>
  <si>
    <t>Lebanon</t>
  </si>
  <si>
    <t>Merrimack Valley</t>
  </si>
  <si>
    <t>Milford</t>
  </si>
  <si>
    <t>Monadnock Regional</t>
  </si>
  <si>
    <t>Oyster River Coop</t>
  </si>
  <si>
    <t>Pelham</t>
  </si>
  <si>
    <t>Pemi-Baker Regional</t>
  </si>
  <si>
    <t>Raymond</t>
  </si>
  <si>
    <t>Sanborn Regional</t>
  </si>
  <si>
    <t>Somersworth</t>
  </si>
  <si>
    <t>Souhegan Cooperative</t>
  </si>
  <si>
    <t>Winnisquam Regional</t>
  </si>
  <si>
    <t>Concord</t>
  </si>
  <si>
    <t>Dover</t>
  </si>
  <si>
    <t>Goffstown</t>
  </si>
  <si>
    <t>Hudson</t>
  </si>
  <si>
    <t>Keene</t>
  </si>
  <si>
    <t>Londonderry</t>
  </si>
  <si>
    <t>Manchester Central High School</t>
  </si>
  <si>
    <t>Manchester West High School</t>
  </si>
  <si>
    <t>Merrimack</t>
  </si>
  <si>
    <t>Pembroke</t>
  </si>
  <si>
    <t>Portsmouth</t>
  </si>
  <si>
    <t>Rochester</t>
  </si>
  <si>
    <t>Salem</t>
  </si>
  <si>
    <t>Timberlane Regional</t>
  </si>
  <si>
    <t xml:space="preserve">Total Schools Listed </t>
  </si>
  <si>
    <t>Hillsboro-Deering Cooperative</t>
  </si>
  <si>
    <t>Jaffrey-Rindge Cooperative</t>
  </si>
  <si>
    <t>Mascoma Valley Regional</t>
  </si>
  <si>
    <t>Governor Wentworth Regional</t>
  </si>
  <si>
    <t>Hollis-Brookline Cooperative</t>
  </si>
  <si>
    <t>Nashua High School South</t>
  </si>
  <si>
    <t>Manchester Memorial High School</t>
  </si>
  <si>
    <t>Winnacunnet Cooperative</t>
  </si>
  <si>
    <t>Nashua High School North</t>
  </si>
  <si>
    <t>Equal Opportunity Employer - Equal Educational Opportunities</t>
  </si>
  <si>
    <t>State Total Enrollments  9 - 12</t>
  </si>
  <si>
    <t>**Prospect Mountain</t>
  </si>
  <si>
    <t>***Pinkerton Academy</t>
  </si>
  <si>
    <t xml:space="preserve">    * Denotes Charter School</t>
  </si>
  <si>
    <t xml:space="preserve">   ** Denotes Joint Maintenance Agreement</t>
  </si>
  <si>
    <t xml:space="preserve"> *** Denotes Public Academy</t>
  </si>
  <si>
    <t>High School Enrollments in New Hampshire Public Schools</t>
  </si>
  <si>
    <t>Notes:</t>
  </si>
  <si>
    <t>Totals are calculated fields. Verify the totals in Excel match the totals that are in Crystal Reports.</t>
  </si>
  <si>
    <t>In Excel change the date, header and footer to the correct year. Since there are not too many schools and due of the format of the report it is easier to type in the new information. Verify the totals to make sure they are working properly.</t>
  </si>
  <si>
    <t>***Coe-Brown Northwood Academy</t>
  </si>
  <si>
    <t>Exeter Region Cooperative</t>
  </si>
  <si>
    <t>Bureau of Data Management</t>
  </si>
  <si>
    <t>Bedford</t>
  </si>
  <si>
    <t xml:space="preserve">101 Pleasant Street, Concord, NH 03301-3852   </t>
  </si>
  <si>
    <t>Wilton-Lyndeborough Cooperative</t>
  </si>
  <si>
    <r>
      <t>Instructions</t>
    </r>
    <r>
      <rPr>
        <sz val="10"/>
        <color indexed="8"/>
        <rFont val="Arial"/>
        <family val="2"/>
      </rPr>
      <t>: Open the Access Database located at the root of F:\data\infosvcs\enroll called "</t>
    </r>
    <r>
      <rPr>
        <b/>
        <sz val="10"/>
        <color indexed="8"/>
        <rFont val="Arial"/>
        <family val="2"/>
      </rPr>
      <t>Data Management Web Reporting.mdb</t>
    </r>
    <r>
      <rPr>
        <sz val="10"/>
        <color indexed="8"/>
        <rFont val="Arial"/>
        <family val="2"/>
      </rPr>
      <t>". Run the query called - "</t>
    </r>
    <r>
      <rPr>
        <b/>
        <sz val="10"/>
        <color indexed="8"/>
        <rFont val="Arial"/>
        <family val="2"/>
      </rPr>
      <t>High School Enrollment.</t>
    </r>
    <r>
      <rPr>
        <sz val="10"/>
        <color indexed="8"/>
        <rFont val="Arial"/>
        <family val="2"/>
      </rPr>
      <t>"  You will be prompted to enter the current year such as 20XX.  Save the results..  Use the Tools - Office Links - Analyze It with Microsoft Excel to export the query result into Microsoft Excel.  Use this spreadsheet to sort in ascending order by total enrollment.  Within particular groups resort by district name - ie Charter schools and Academies/JMA should appear at the bottom of the respective groupings.  Use the Cut and Paste Special feature and Paste as Values into the "Raw Data" worksheet.  Check to make sure all the r schools appear on the final report.  Some relinking may need to occur to accomodate new districts and charter schools.</t>
    </r>
  </si>
  <si>
    <t>DstId</t>
  </si>
  <si>
    <t>DistName</t>
  </si>
  <si>
    <t>SchId</t>
  </si>
  <si>
    <t>OrgName</t>
  </si>
  <si>
    <t>Gorham Randolph Shelburne Cooperative</t>
  </si>
  <si>
    <t>Lisbon Regional School (High)</t>
  </si>
  <si>
    <t>Nashua</t>
  </si>
  <si>
    <t>Bud Carlson Academy</t>
  </si>
  <si>
    <t>Academy for Science and Design Charter School</t>
  </si>
  <si>
    <t>Cocheco Arts and Technology Charter Academy</t>
  </si>
  <si>
    <t>CSI Charter School</t>
  </si>
  <si>
    <t>Great Bay eLearning Charter School</t>
  </si>
  <si>
    <t>North Country Charter Academy</t>
  </si>
  <si>
    <t>Windham</t>
  </si>
  <si>
    <t>Prospect Mountain JMA</t>
  </si>
  <si>
    <t>Coe-Brown Northwood Academy</t>
  </si>
  <si>
    <t>Manchester</t>
  </si>
  <si>
    <t>Pinkerton Academy</t>
  </si>
  <si>
    <t>1,001 and up Pupils (20)</t>
  </si>
  <si>
    <t>Ledyard Charter School</t>
  </si>
  <si>
    <t>301-500 Pupils (16)</t>
  </si>
  <si>
    <t>501-1,000 Pupils (26)</t>
  </si>
  <si>
    <t>Manchester School of Technology</t>
  </si>
  <si>
    <t xml:space="preserve">Pittsburg </t>
  </si>
  <si>
    <t xml:space="preserve">Profile </t>
  </si>
  <si>
    <t>* Academy for Science and Design Charter School</t>
  </si>
  <si>
    <t>* Cocheco Arts and Technology Charter Academy</t>
  </si>
  <si>
    <t>* CSI Charter School</t>
  </si>
  <si>
    <t>* Great Bay eLearning Charter School</t>
  </si>
  <si>
    <t>* Ledyard Charter School</t>
  </si>
  <si>
    <t>* Making Community Connections Charter School</t>
  </si>
  <si>
    <t>* North Country Charter Academy</t>
  </si>
  <si>
    <t>* PACE Career Academy Charter School</t>
  </si>
  <si>
    <t>* Teams Charter School</t>
  </si>
  <si>
    <t>* Virtual Learning Academy Charter School</t>
  </si>
  <si>
    <t>0-200 Pupils (23)</t>
  </si>
  <si>
    <t>201-300 Pupils (6)</t>
  </si>
  <si>
    <t xml:space="preserve">Newfound Area </t>
  </si>
  <si>
    <t>As of October 1, 2012</t>
  </si>
  <si>
    <t>86  (32.18) \ HighSchoolEnroll 12-13.xls</t>
  </si>
  <si>
    <t>** Prospect Mountain JMA</t>
  </si>
  <si>
    <t>*** Coe-Brown Northwood Academy</t>
  </si>
  <si>
    <t>Spaulding High School (Rochester)</t>
  </si>
  <si>
    <t>*** Pinkerton Academy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</si>
</sst>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_(* #,##0.0_);_(* \(#,##0.0\);_(* &quot;-&quot;??_);_(@_)"/>
    <numFmt numFmtId="171" formatCode="_(* #,##0_);_(* \(#,##0\);_(* &quot;-&quot;??_);_(@_)"/>
    <numFmt numFmtId="172" formatCode="[$-10409]#,##0;\(#,##0\)"/>
  </numFmts>
  <fonts count="46">
    <font>
      <sz val="10"/>
      <color indexed="8"/>
      <name val="Arial"/>
      <family val="2"/>
    </font>
    <font>
      <sz val="9.95"/>
      <color indexed="8"/>
      <name val="Arial"/>
      <family val="0"/>
    </font>
    <font>
      <sz val="9.85"/>
      <color indexed="8"/>
      <name val="Times New Roman"/>
      <family val="0"/>
    </font>
    <font>
      <b/>
      <sz val="9.95"/>
      <color indexed="8"/>
      <name val="Arial"/>
      <family val="0"/>
    </font>
    <font>
      <sz val="8"/>
      <name val="MS Sans Serif"/>
      <family val="2"/>
    </font>
    <font>
      <u val="single"/>
      <sz val="10"/>
      <color indexed="12"/>
      <name val="MS Sans Serif"/>
      <family val="2"/>
    </font>
    <font>
      <u val="single"/>
      <sz val="10"/>
      <color indexed="36"/>
      <name val="MS Sans Serif"/>
      <family val="2"/>
    </font>
    <font>
      <sz val="11"/>
      <color indexed="8"/>
      <name val="Arial"/>
      <family val="2"/>
    </font>
    <font>
      <b/>
      <sz val="11"/>
      <color indexed="8"/>
      <name val="Arial"/>
      <family val="2"/>
    </font>
    <font>
      <b/>
      <u val="single"/>
      <sz val="11"/>
      <color indexed="8"/>
      <name val="Arial"/>
      <family val="2"/>
    </font>
    <font>
      <b/>
      <sz val="12"/>
      <color indexed="8"/>
      <name val="Arial"/>
      <family val="2"/>
    </font>
    <font>
      <sz val="12"/>
      <color indexed="8"/>
      <name val="Arial"/>
      <family val="2"/>
    </font>
    <font>
      <b/>
      <sz val="10"/>
      <color indexed="8"/>
      <name val="Arial"/>
      <family val="2"/>
    </font>
    <font>
      <sz val="8"/>
      <name val="Arial"/>
      <family val="2"/>
    </font>
    <font>
      <b/>
      <u val="single"/>
      <sz val="11"/>
      <color indexed="10"/>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NumberForma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3" fontId="9" fillId="0" borderId="0" xfId="0" applyFont="1" applyAlignment="1">
      <alignment/>
    </xf>
    <xf numFmtId="3" fontId="7" fillId="0" borderId="0" xfId="0" applyFont="1" applyAlignment="1">
      <alignment/>
    </xf>
    <xf numFmtId="3" fontId="8" fillId="0" borderId="0" xfId="0" applyFont="1" applyAlignment="1">
      <alignment/>
    </xf>
    <xf numFmtId="3" fontId="8" fillId="0" borderId="10" xfId="0" applyFont="1" applyBorder="1" applyAlignment="1">
      <alignment/>
    </xf>
    <xf numFmtId="3" fontId="9" fillId="0" borderId="0" xfId="0" applyFont="1" applyBorder="1" applyAlignment="1">
      <alignment/>
    </xf>
    <xf numFmtId="0" fontId="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protection/>
    </xf>
    <xf numFmtId="3" fontId="0" fillId="0" borderId="0" xfId="0" applyAlignment="1">
      <alignment/>
    </xf>
    <xf numFmtId="3" fontId="0" fillId="0" borderId="0" xfId="0" applyAlignment="1">
      <alignment wrapText="1"/>
    </xf>
    <xf numFmtId="3" fontId="12" fillId="0" borderId="0" xfId="0" applyFont="1" applyAlignment="1">
      <alignment/>
    </xf>
    <xf numFmtId="0" fontId="1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wrapText="1"/>
      <protection/>
    </xf>
    <xf numFmtId="171" fontId="12" fillId="0" borderId="0" xfId="42" applyNumberFormat="1" applyFont="1" applyFill="1" applyBorder="1" applyAlignment="1" applyProtection="1">
      <alignment/>
      <protection/>
    </xf>
    <xf numFmtId="3" fontId="8" fillId="0" borderId="0" xfId="0" applyFont="1" applyBorder="1" applyAlignment="1">
      <alignment/>
    </xf>
    <xf numFmtId="171" fontId="0" fillId="0" borderId="0" xfId="42" applyNumberFormat="1" applyFont="1" applyFill="1" applyBorder="1" applyAlignment="1" applyProtection="1">
      <alignment/>
      <protection/>
    </xf>
    <xf numFmtId="171" fontId="0" fillId="0" borderId="0" xfId="0" applyNumberFormat="1" applyFill="1" applyBorder="1" applyAlignment="1" applyProtection="1">
      <alignment/>
      <protection/>
    </xf>
    <xf numFmtId="0" fontId="7" fillId="0" borderId="0" xfId="0" applyNumberFormat="1" applyFont="1" applyFill="1" applyBorder="1" applyAlignment="1" applyProtection="1">
      <alignment horizontal="center"/>
      <protection/>
    </xf>
    <xf numFmtId="3" fontId="0" fillId="0" borderId="0" xfId="0" applyFont="1" applyAlignment="1">
      <alignment horizontal="center" vertical="center"/>
    </xf>
    <xf numFmtId="3" fontId="10"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B3" sqref="B3"/>
    </sheetView>
  </sheetViews>
  <sheetFormatPr defaultColWidth="9.140625" defaultRowHeight="12.75"/>
  <cols>
    <col min="1" max="1" width="9.140625" style="10" customWidth="1"/>
    <col min="2" max="2" width="92.7109375" style="10" customWidth="1"/>
    <col min="3" max="16384" width="9.140625" style="10" customWidth="1"/>
  </cols>
  <sheetData>
    <row r="1" ht="12.75">
      <c r="A1" s="12" t="s">
        <v>84</v>
      </c>
    </row>
    <row r="2" spans="1:2" ht="75" customHeight="1">
      <c r="A2" s="10">
        <v>1</v>
      </c>
      <c r="B2" s="14" t="s">
        <v>93</v>
      </c>
    </row>
    <row r="3" spans="1:2" ht="42" customHeight="1">
      <c r="A3" s="10">
        <v>2</v>
      </c>
      <c r="B3" s="11" t="s">
        <v>86</v>
      </c>
    </row>
    <row r="4" spans="1:2" ht="12.75">
      <c r="A4" s="10">
        <v>3</v>
      </c>
      <c r="B4" s="10" t="s">
        <v>85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21"/>
  </sheetPr>
  <dimension ref="A1:F101"/>
  <sheetViews>
    <sheetView zoomScalePageLayoutView="0" workbookViewId="0" topLeftCell="A13">
      <selection activeCell="F101" sqref="F101"/>
    </sheetView>
  </sheetViews>
  <sheetFormatPr defaultColWidth="9.140625" defaultRowHeight="12.75"/>
  <cols>
    <col min="2" max="2" width="14.7109375" style="0" customWidth="1"/>
    <col min="4" max="4" width="41.8515625" style="0" bestFit="1" customWidth="1"/>
    <col min="6" max="6" width="10.28125" style="0" bestFit="1" customWidth="1"/>
  </cols>
  <sheetData>
    <row r="1" spans="1:5" ht="12.75">
      <c r="A1" t="s">
        <v>94</v>
      </c>
      <c r="B1" t="s">
        <v>95</v>
      </c>
      <c r="C1" t="s">
        <v>96</v>
      </c>
      <c r="D1" t="s">
        <v>97</v>
      </c>
      <c r="E1" t="s">
        <v>10</v>
      </c>
    </row>
    <row r="2" spans="1:5" ht="12.75">
      <c r="A2">
        <v>105</v>
      </c>
      <c r="B2" t="s">
        <v>3</v>
      </c>
      <c r="C2">
        <v>20185</v>
      </c>
      <c r="D2" t="s">
        <v>3</v>
      </c>
      <c r="E2">
        <v>139</v>
      </c>
    </row>
    <row r="3" spans="1:5" ht="12.75">
      <c r="A3">
        <v>203</v>
      </c>
      <c r="B3" t="s">
        <v>98</v>
      </c>
      <c r="C3">
        <v>20750</v>
      </c>
      <c r="D3" t="s">
        <v>98</v>
      </c>
      <c r="E3">
        <v>143</v>
      </c>
    </row>
    <row r="4" spans="1:5" ht="12.75">
      <c r="A4">
        <v>255</v>
      </c>
      <c r="B4" t="s">
        <v>11</v>
      </c>
      <c r="C4">
        <v>21675</v>
      </c>
      <c r="D4" t="s">
        <v>11</v>
      </c>
      <c r="E4">
        <v>176</v>
      </c>
    </row>
    <row r="5" spans="1:5" ht="12.75">
      <c r="A5">
        <v>305</v>
      </c>
      <c r="B5" t="s">
        <v>4</v>
      </c>
      <c r="C5">
        <v>23110</v>
      </c>
      <c r="D5" t="s">
        <v>4</v>
      </c>
      <c r="E5">
        <v>101</v>
      </c>
    </row>
    <row r="6" spans="1:5" ht="12.75">
      <c r="A6">
        <v>306</v>
      </c>
      <c r="B6" t="s">
        <v>5</v>
      </c>
      <c r="C6">
        <v>23100</v>
      </c>
      <c r="D6" t="s">
        <v>99</v>
      </c>
      <c r="E6">
        <v>129</v>
      </c>
    </row>
    <row r="7" spans="1:5" ht="12.75">
      <c r="A7">
        <v>335</v>
      </c>
      <c r="B7" t="s">
        <v>110</v>
      </c>
      <c r="C7">
        <v>23090</v>
      </c>
      <c r="D7" t="s">
        <v>116</v>
      </c>
      <c r="E7">
        <v>85</v>
      </c>
    </row>
    <row r="8" spans="1:6" ht="12.75">
      <c r="A8">
        <v>359</v>
      </c>
      <c r="B8" t="s">
        <v>6</v>
      </c>
      <c r="C8">
        <v>22070</v>
      </c>
      <c r="D8" t="s">
        <v>6</v>
      </c>
      <c r="E8">
        <v>198</v>
      </c>
      <c r="F8" s="17"/>
    </row>
    <row r="9" spans="1:5" ht="12.75">
      <c r="A9">
        <v>407</v>
      </c>
      <c r="B9" t="s">
        <v>7</v>
      </c>
      <c r="C9">
        <v>22900</v>
      </c>
      <c r="D9" t="s">
        <v>7</v>
      </c>
      <c r="E9">
        <v>155</v>
      </c>
    </row>
    <row r="10" spans="1:5" ht="12.75">
      <c r="A10">
        <v>437</v>
      </c>
      <c r="B10" t="s">
        <v>8</v>
      </c>
      <c r="C10">
        <v>26500</v>
      </c>
      <c r="D10" t="s">
        <v>117</v>
      </c>
      <c r="E10">
        <v>38</v>
      </c>
    </row>
    <row r="11" spans="1:5" ht="12.75">
      <c r="A11">
        <v>439</v>
      </c>
      <c r="B11" t="s">
        <v>26</v>
      </c>
      <c r="C11">
        <v>22500</v>
      </c>
      <c r="D11" t="s">
        <v>26</v>
      </c>
      <c r="E11">
        <v>171</v>
      </c>
    </row>
    <row r="12" spans="1:5" ht="12.75">
      <c r="A12">
        <v>450</v>
      </c>
      <c r="B12" t="s">
        <v>13</v>
      </c>
      <c r="C12">
        <v>21395</v>
      </c>
      <c r="D12" t="s">
        <v>118</v>
      </c>
      <c r="E12">
        <v>181</v>
      </c>
    </row>
    <row r="13" spans="1:5" ht="12.75">
      <c r="A13">
        <v>461</v>
      </c>
      <c r="B13" t="s">
        <v>63</v>
      </c>
      <c r="C13">
        <v>22675</v>
      </c>
      <c r="D13" t="s">
        <v>101</v>
      </c>
      <c r="E13">
        <v>66</v>
      </c>
    </row>
    <row r="14" spans="1:5" ht="12.75">
      <c r="A14">
        <v>515</v>
      </c>
      <c r="B14" t="s">
        <v>9</v>
      </c>
      <c r="C14">
        <v>22000</v>
      </c>
      <c r="D14" t="s">
        <v>9</v>
      </c>
      <c r="E14">
        <v>141</v>
      </c>
    </row>
    <row r="15" spans="1:5" ht="12.75">
      <c r="A15">
        <v>725</v>
      </c>
      <c r="B15" t="s">
        <v>102</v>
      </c>
      <c r="C15">
        <v>28615</v>
      </c>
      <c r="D15" t="s">
        <v>119</v>
      </c>
      <c r="E15">
        <v>121</v>
      </c>
    </row>
    <row r="16" spans="1:5" ht="12.75">
      <c r="A16">
        <v>707</v>
      </c>
      <c r="B16" t="s">
        <v>103</v>
      </c>
      <c r="C16">
        <v>28455</v>
      </c>
      <c r="D16" t="s">
        <v>120</v>
      </c>
      <c r="E16">
        <v>67</v>
      </c>
    </row>
    <row r="17" spans="1:5" ht="12.75">
      <c r="A17">
        <v>723</v>
      </c>
      <c r="B17" t="s">
        <v>104</v>
      </c>
      <c r="C17">
        <v>28575</v>
      </c>
      <c r="D17" t="s">
        <v>121</v>
      </c>
      <c r="E17">
        <v>46</v>
      </c>
    </row>
    <row r="18" spans="1:5" ht="12.75">
      <c r="A18">
        <v>709</v>
      </c>
      <c r="B18" t="s">
        <v>105</v>
      </c>
      <c r="C18">
        <v>28445</v>
      </c>
      <c r="D18" t="s">
        <v>122</v>
      </c>
      <c r="E18">
        <v>131</v>
      </c>
    </row>
    <row r="19" spans="1:5" ht="12.75">
      <c r="A19">
        <v>719</v>
      </c>
      <c r="B19" t="s">
        <v>113</v>
      </c>
      <c r="C19">
        <v>28565</v>
      </c>
      <c r="D19" t="s">
        <v>123</v>
      </c>
      <c r="E19">
        <v>29</v>
      </c>
    </row>
    <row r="20" spans="1:5" ht="12.75">
      <c r="A20">
        <v>427</v>
      </c>
      <c r="B20" t="s">
        <v>61</v>
      </c>
      <c r="C20">
        <v>29035</v>
      </c>
      <c r="D20" t="s">
        <v>124</v>
      </c>
      <c r="E20">
        <v>43</v>
      </c>
    </row>
    <row r="21" spans="1:5" ht="12.75">
      <c r="A21">
        <v>703</v>
      </c>
      <c r="B21" t="s">
        <v>106</v>
      </c>
      <c r="C21">
        <v>28395</v>
      </c>
      <c r="D21" t="s">
        <v>125</v>
      </c>
      <c r="E21">
        <v>49</v>
      </c>
    </row>
    <row r="22" spans="1:5" ht="12.75">
      <c r="A22">
        <v>723</v>
      </c>
      <c r="B22" t="s">
        <v>104</v>
      </c>
      <c r="C22">
        <v>28575</v>
      </c>
      <c r="D22" t="s">
        <v>126</v>
      </c>
      <c r="E22">
        <v>30</v>
      </c>
    </row>
    <row r="23" spans="1:5" ht="12.75">
      <c r="A23">
        <v>709</v>
      </c>
      <c r="B23" t="s">
        <v>105</v>
      </c>
      <c r="C23">
        <v>28445</v>
      </c>
      <c r="D23" t="s">
        <v>127</v>
      </c>
      <c r="E23">
        <v>3</v>
      </c>
    </row>
    <row r="24" spans="1:6" ht="12.75">
      <c r="A24">
        <v>719</v>
      </c>
      <c r="B24" t="s">
        <v>113</v>
      </c>
      <c r="C24">
        <v>28565</v>
      </c>
      <c r="D24" t="s">
        <v>128</v>
      </c>
      <c r="E24">
        <v>69</v>
      </c>
      <c r="F24" s="15">
        <f>SUM(E2:E24)</f>
        <v>2311</v>
      </c>
    </row>
    <row r="26" spans="1:5" ht="12.75">
      <c r="A26">
        <v>165</v>
      </c>
      <c r="B26" t="s">
        <v>14</v>
      </c>
      <c r="C26">
        <v>20515</v>
      </c>
      <c r="D26" t="s">
        <v>14</v>
      </c>
      <c r="E26">
        <v>272</v>
      </c>
    </row>
    <row r="27" spans="1:6" ht="12.75">
      <c r="A27">
        <v>238</v>
      </c>
      <c r="B27" t="s">
        <v>17</v>
      </c>
      <c r="C27">
        <v>20910</v>
      </c>
      <c r="D27" t="s">
        <v>17</v>
      </c>
      <c r="E27">
        <v>256</v>
      </c>
      <c r="F27" s="15"/>
    </row>
    <row r="28" spans="1:6" ht="12.75">
      <c r="A28">
        <v>317</v>
      </c>
      <c r="B28" t="s">
        <v>21</v>
      </c>
      <c r="C28">
        <v>21445</v>
      </c>
      <c r="D28" t="s">
        <v>21</v>
      </c>
      <c r="E28">
        <v>245</v>
      </c>
      <c r="F28" s="17"/>
    </row>
    <row r="29" spans="1:6" ht="12.75">
      <c r="A29">
        <v>369</v>
      </c>
      <c r="B29" t="s">
        <v>12</v>
      </c>
      <c r="C29">
        <v>22120</v>
      </c>
      <c r="D29" t="s">
        <v>12</v>
      </c>
      <c r="E29">
        <v>212</v>
      </c>
      <c r="F29" s="17"/>
    </row>
    <row r="30" spans="1:6" ht="12.75">
      <c r="A30">
        <v>399</v>
      </c>
      <c r="B30" t="s">
        <v>24</v>
      </c>
      <c r="C30">
        <v>23115</v>
      </c>
      <c r="D30" t="s">
        <v>24</v>
      </c>
      <c r="E30">
        <v>254</v>
      </c>
      <c r="F30" s="17"/>
    </row>
    <row r="31" spans="1:6" ht="12.75">
      <c r="A31">
        <v>572</v>
      </c>
      <c r="B31" t="s">
        <v>92</v>
      </c>
      <c r="C31">
        <v>23070</v>
      </c>
      <c r="D31" t="s">
        <v>92</v>
      </c>
      <c r="E31">
        <v>215</v>
      </c>
      <c r="F31" s="15">
        <f>SUM(E26:E31)</f>
        <v>1454</v>
      </c>
    </row>
    <row r="32" ht="12.75">
      <c r="F32" s="17"/>
    </row>
    <row r="33" spans="1:5" ht="12.75">
      <c r="A33">
        <v>51</v>
      </c>
      <c r="B33" t="s">
        <v>29</v>
      </c>
      <c r="C33">
        <v>20050</v>
      </c>
      <c r="D33" t="s">
        <v>29</v>
      </c>
      <c r="E33">
        <v>439</v>
      </c>
    </row>
    <row r="34" spans="1:5" ht="12.75">
      <c r="A34">
        <v>175</v>
      </c>
      <c r="B34" t="s">
        <v>15</v>
      </c>
      <c r="C34">
        <v>22050</v>
      </c>
      <c r="D34" t="s">
        <v>15</v>
      </c>
      <c r="E34">
        <v>428</v>
      </c>
    </row>
    <row r="35" spans="1:5" ht="12.75">
      <c r="A35">
        <v>185</v>
      </c>
      <c r="B35" t="s">
        <v>16</v>
      </c>
      <c r="C35">
        <v>20660</v>
      </c>
      <c r="D35" t="s">
        <v>16</v>
      </c>
      <c r="E35">
        <v>410</v>
      </c>
    </row>
    <row r="36" spans="1:5" ht="12.75">
      <c r="A36">
        <v>251</v>
      </c>
      <c r="B36" t="s">
        <v>67</v>
      </c>
      <c r="C36">
        <v>20950</v>
      </c>
      <c r="D36" t="s">
        <v>67</v>
      </c>
      <c r="E36">
        <v>405</v>
      </c>
    </row>
    <row r="37" spans="1:5" ht="12.75">
      <c r="A37">
        <v>263</v>
      </c>
      <c r="B37" t="s">
        <v>18</v>
      </c>
      <c r="C37">
        <v>20970</v>
      </c>
      <c r="D37" t="s">
        <v>18</v>
      </c>
      <c r="E37">
        <v>315</v>
      </c>
    </row>
    <row r="38" spans="1:5" ht="12.75">
      <c r="A38">
        <v>269</v>
      </c>
      <c r="B38" t="s">
        <v>19</v>
      </c>
      <c r="C38">
        <v>20035</v>
      </c>
      <c r="D38" t="s">
        <v>19</v>
      </c>
      <c r="E38">
        <v>360</v>
      </c>
    </row>
    <row r="39" spans="1:5" ht="12.75">
      <c r="A39">
        <v>274</v>
      </c>
      <c r="B39" t="s">
        <v>68</v>
      </c>
      <c r="C39">
        <v>22265</v>
      </c>
      <c r="D39" t="s">
        <v>68</v>
      </c>
      <c r="E39">
        <v>475</v>
      </c>
    </row>
    <row r="40" spans="1:5" ht="12.75">
      <c r="A40">
        <v>315</v>
      </c>
      <c r="B40" t="s">
        <v>20</v>
      </c>
      <c r="C40">
        <v>27715</v>
      </c>
      <c r="D40" t="s">
        <v>20</v>
      </c>
      <c r="E40">
        <v>495</v>
      </c>
    </row>
    <row r="41" spans="1:5" ht="12.75">
      <c r="A41">
        <v>342</v>
      </c>
      <c r="B41" t="s">
        <v>22</v>
      </c>
      <c r="C41">
        <v>23050</v>
      </c>
      <c r="D41" t="s">
        <v>22</v>
      </c>
      <c r="E41">
        <v>354</v>
      </c>
    </row>
    <row r="42" spans="1:5" ht="12.75">
      <c r="A42">
        <v>343</v>
      </c>
      <c r="B42" t="s">
        <v>69</v>
      </c>
      <c r="C42">
        <v>21305</v>
      </c>
      <c r="D42" t="s">
        <v>69</v>
      </c>
      <c r="E42">
        <v>390</v>
      </c>
    </row>
    <row r="43" spans="1:5" ht="12.75">
      <c r="A43">
        <v>388</v>
      </c>
      <c r="B43" t="s">
        <v>23</v>
      </c>
      <c r="C43">
        <v>20085</v>
      </c>
      <c r="D43" t="s">
        <v>131</v>
      </c>
      <c r="E43">
        <v>402</v>
      </c>
    </row>
    <row r="44" spans="1:5" ht="12.75">
      <c r="A44">
        <v>401</v>
      </c>
      <c r="B44" t="s">
        <v>25</v>
      </c>
      <c r="C44">
        <v>21985</v>
      </c>
      <c r="D44" t="s">
        <v>25</v>
      </c>
      <c r="E44">
        <v>341</v>
      </c>
    </row>
    <row r="45" spans="1:5" ht="12.75">
      <c r="A45">
        <v>453</v>
      </c>
      <c r="B45" t="s">
        <v>47</v>
      </c>
      <c r="C45">
        <v>21390</v>
      </c>
      <c r="D45" t="s">
        <v>47</v>
      </c>
      <c r="E45">
        <v>445</v>
      </c>
    </row>
    <row r="46" spans="1:5" ht="12.75">
      <c r="A46">
        <v>486</v>
      </c>
      <c r="B46" t="s">
        <v>27</v>
      </c>
      <c r="C46">
        <v>22145</v>
      </c>
      <c r="D46" t="s">
        <v>27</v>
      </c>
      <c r="E46">
        <v>425</v>
      </c>
    </row>
    <row r="47" spans="1:5" ht="12.75">
      <c r="A47">
        <v>568</v>
      </c>
      <c r="B47" t="s">
        <v>28</v>
      </c>
      <c r="C47">
        <v>21480</v>
      </c>
      <c r="D47" t="s">
        <v>28</v>
      </c>
      <c r="E47">
        <v>394</v>
      </c>
    </row>
    <row r="48" spans="1:6" ht="12.75">
      <c r="A48">
        <v>582</v>
      </c>
      <c r="B48" t="s">
        <v>51</v>
      </c>
      <c r="C48">
        <v>22950</v>
      </c>
      <c r="D48" t="s">
        <v>51</v>
      </c>
      <c r="E48">
        <v>439</v>
      </c>
      <c r="F48" s="15">
        <f>SUM(E33:E48)</f>
        <v>6517</v>
      </c>
    </row>
    <row r="51" spans="1:5" ht="12.75">
      <c r="A51">
        <v>57</v>
      </c>
      <c r="B51" t="s">
        <v>30</v>
      </c>
      <c r="C51">
        <v>27375</v>
      </c>
      <c r="D51" t="s">
        <v>30</v>
      </c>
      <c r="E51">
        <v>507</v>
      </c>
    </row>
    <row r="52" spans="1:5" ht="12.75">
      <c r="A52">
        <v>101</v>
      </c>
      <c r="B52" t="s">
        <v>31</v>
      </c>
      <c r="C52">
        <v>20140</v>
      </c>
      <c r="D52" t="s">
        <v>31</v>
      </c>
      <c r="E52">
        <v>596</v>
      </c>
    </row>
    <row r="53" spans="1:5" ht="12.75">
      <c r="A53">
        <v>112</v>
      </c>
      <c r="B53" t="s">
        <v>32</v>
      </c>
      <c r="C53">
        <v>22290</v>
      </c>
      <c r="D53" t="s">
        <v>32</v>
      </c>
      <c r="E53">
        <v>845</v>
      </c>
    </row>
    <row r="54" spans="1:5" ht="12.75">
      <c r="A54">
        <v>113</v>
      </c>
      <c r="B54" t="s">
        <v>33</v>
      </c>
      <c r="C54">
        <v>20345</v>
      </c>
      <c r="D54" t="s">
        <v>33</v>
      </c>
      <c r="E54">
        <v>901</v>
      </c>
    </row>
    <row r="55" spans="1:5" ht="12.75">
      <c r="A55">
        <v>142</v>
      </c>
      <c r="B55" t="s">
        <v>34</v>
      </c>
      <c r="C55">
        <v>20820</v>
      </c>
      <c r="D55" t="s">
        <v>34</v>
      </c>
      <c r="E55">
        <v>730</v>
      </c>
    </row>
    <row r="56" spans="1:5" ht="12.75">
      <c r="A56">
        <v>174</v>
      </c>
      <c r="B56" t="s">
        <v>35</v>
      </c>
      <c r="C56">
        <v>22990</v>
      </c>
      <c r="D56" t="s">
        <v>35</v>
      </c>
      <c r="E56">
        <v>549</v>
      </c>
    </row>
    <row r="57" spans="1:5" ht="12.75">
      <c r="A57">
        <v>191</v>
      </c>
      <c r="B57" t="s">
        <v>36</v>
      </c>
      <c r="C57">
        <v>21240</v>
      </c>
      <c r="D57" t="s">
        <v>36</v>
      </c>
      <c r="E57">
        <v>519</v>
      </c>
    </row>
    <row r="58" spans="1:5" ht="12.75">
      <c r="A58">
        <v>208</v>
      </c>
      <c r="B58" t="s">
        <v>70</v>
      </c>
      <c r="C58">
        <v>22425</v>
      </c>
      <c r="D58" t="s">
        <v>70</v>
      </c>
      <c r="E58">
        <v>777</v>
      </c>
    </row>
    <row r="59" spans="1:5" ht="12.75">
      <c r="A59">
        <v>260</v>
      </c>
      <c r="B59" t="s">
        <v>71</v>
      </c>
      <c r="C59">
        <v>21810</v>
      </c>
      <c r="D59" t="s">
        <v>71</v>
      </c>
      <c r="E59">
        <v>852</v>
      </c>
    </row>
    <row r="60" spans="1:5" ht="12.75">
      <c r="A60">
        <v>275</v>
      </c>
      <c r="B60" t="s">
        <v>37</v>
      </c>
      <c r="C60">
        <v>26380</v>
      </c>
      <c r="D60" t="s">
        <v>37</v>
      </c>
      <c r="E60">
        <v>726</v>
      </c>
    </row>
    <row r="61" spans="1:5" ht="12.75">
      <c r="A61">
        <v>276</v>
      </c>
      <c r="B61" t="s">
        <v>38</v>
      </c>
      <c r="C61">
        <v>22015</v>
      </c>
      <c r="D61" t="s">
        <v>38</v>
      </c>
      <c r="E61">
        <v>567</v>
      </c>
    </row>
    <row r="62" spans="1:5" ht="12.75">
      <c r="A62">
        <v>285</v>
      </c>
      <c r="B62" t="s">
        <v>39</v>
      </c>
      <c r="C62">
        <v>21255</v>
      </c>
      <c r="D62" t="s">
        <v>39</v>
      </c>
      <c r="E62">
        <v>616</v>
      </c>
    </row>
    <row r="63" spans="1:5" ht="12.75">
      <c r="A63">
        <v>295</v>
      </c>
      <c r="B63" t="s">
        <v>40</v>
      </c>
      <c r="C63">
        <v>21360</v>
      </c>
      <c r="D63" t="s">
        <v>40</v>
      </c>
      <c r="E63">
        <v>696</v>
      </c>
    </row>
    <row r="64" spans="1:5" ht="12.75">
      <c r="A64">
        <v>352</v>
      </c>
      <c r="B64" t="s">
        <v>41</v>
      </c>
      <c r="C64">
        <v>22195</v>
      </c>
      <c r="D64" t="s">
        <v>41</v>
      </c>
      <c r="E64">
        <v>867</v>
      </c>
    </row>
    <row r="65" spans="1:5" ht="12.75">
      <c r="A65">
        <v>357</v>
      </c>
      <c r="B65" t="s">
        <v>42</v>
      </c>
      <c r="C65">
        <v>21765</v>
      </c>
      <c r="D65" t="s">
        <v>42</v>
      </c>
      <c r="E65">
        <v>900</v>
      </c>
    </row>
    <row r="66" spans="1:5" ht="12.75">
      <c r="A66">
        <v>363</v>
      </c>
      <c r="B66" t="s">
        <v>43</v>
      </c>
      <c r="C66">
        <v>21700</v>
      </c>
      <c r="D66" t="s">
        <v>43</v>
      </c>
      <c r="E66">
        <v>568</v>
      </c>
    </row>
    <row r="67" spans="1:5" ht="12.75">
      <c r="A67">
        <v>423</v>
      </c>
      <c r="B67" t="s">
        <v>44</v>
      </c>
      <c r="C67">
        <v>22800</v>
      </c>
      <c r="D67" t="s">
        <v>44</v>
      </c>
      <c r="E67">
        <v>672</v>
      </c>
    </row>
    <row r="68" spans="1:5" ht="12.75">
      <c r="A68">
        <v>425</v>
      </c>
      <c r="B68" t="s">
        <v>45</v>
      </c>
      <c r="C68">
        <v>21105</v>
      </c>
      <c r="D68" t="s">
        <v>45</v>
      </c>
      <c r="E68">
        <v>600</v>
      </c>
    </row>
    <row r="69" spans="1:5" ht="12.75">
      <c r="A69">
        <v>427</v>
      </c>
      <c r="B69" t="s">
        <v>61</v>
      </c>
      <c r="C69">
        <v>22620</v>
      </c>
      <c r="D69" t="s">
        <v>61</v>
      </c>
      <c r="E69">
        <v>884</v>
      </c>
    </row>
    <row r="70" spans="1:5" ht="12.75">
      <c r="A70">
        <v>428</v>
      </c>
      <c r="B70" t="s">
        <v>46</v>
      </c>
      <c r="C70">
        <v>22350</v>
      </c>
      <c r="D70" t="s">
        <v>46</v>
      </c>
      <c r="E70">
        <v>690</v>
      </c>
    </row>
    <row r="71" spans="1:5" ht="12.75">
      <c r="A71">
        <v>476</v>
      </c>
      <c r="B71" t="s">
        <v>48</v>
      </c>
      <c r="C71">
        <v>20620</v>
      </c>
      <c r="D71" t="s">
        <v>48</v>
      </c>
      <c r="E71">
        <v>728</v>
      </c>
    </row>
    <row r="72" spans="1:5" ht="12.75">
      <c r="A72">
        <v>491</v>
      </c>
      <c r="B72" t="s">
        <v>49</v>
      </c>
      <c r="C72">
        <v>22845</v>
      </c>
      <c r="D72" t="s">
        <v>49</v>
      </c>
      <c r="E72">
        <v>524</v>
      </c>
    </row>
    <row r="73" spans="1:5" ht="12.75">
      <c r="A73">
        <v>493</v>
      </c>
      <c r="B73" t="s">
        <v>50</v>
      </c>
      <c r="C73">
        <v>26860</v>
      </c>
      <c r="D73" t="s">
        <v>50</v>
      </c>
      <c r="E73">
        <v>815</v>
      </c>
    </row>
    <row r="74" spans="1:5" ht="12.75">
      <c r="A74">
        <v>575</v>
      </c>
      <c r="B74" t="s">
        <v>107</v>
      </c>
      <c r="C74">
        <v>28640</v>
      </c>
      <c r="D74" t="s">
        <v>107</v>
      </c>
      <c r="E74">
        <v>745</v>
      </c>
    </row>
    <row r="75" spans="1:5" ht="12.75">
      <c r="A75">
        <v>970</v>
      </c>
      <c r="B75" t="s">
        <v>108</v>
      </c>
      <c r="C75">
        <v>28215</v>
      </c>
      <c r="D75" t="s">
        <v>134</v>
      </c>
      <c r="E75">
        <v>535</v>
      </c>
    </row>
    <row r="76" spans="1:6" ht="12.75">
      <c r="A76">
        <v>998</v>
      </c>
      <c r="B76" t="s">
        <v>109</v>
      </c>
      <c r="C76">
        <v>22025</v>
      </c>
      <c r="D76" t="s">
        <v>135</v>
      </c>
      <c r="E76">
        <v>734</v>
      </c>
      <c r="F76" s="15">
        <f>SUM(E51:E76)</f>
        <v>18143</v>
      </c>
    </row>
    <row r="80" spans="1:5" ht="12.75">
      <c r="A80">
        <v>41</v>
      </c>
      <c r="B80" t="s">
        <v>90</v>
      </c>
      <c r="C80">
        <v>28555</v>
      </c>
      <c r="D80" t="s">
        <v>90</v>
      </c>
      <c r="E80">
        <v>1328</v>
      </c>
    </row>
    <row r="81" spans="1:5" ht="12.75">
      <c r="A81">
        <v>111</v>
      </c>
      <c r="B81" t="s">
        <v>52</v>
      </c>
      <c r="C81">
        <v>20285</v>
      </c>
      <c r="D81" t="s">
        <v>52</v>
      </c>
      <c r="E81">
        <v>1743</v>
      </c>
    </row>
    <row r="82" spans="1:5" ht="12.75">
      <c r="A82">
        <v>141</v>
      </c>
      <c r="B82" t="s">
        <v>53</v>
      </c>
      <c r="C82">
        <v>20455</v>
      </c>
      <c r="D82" t="s">
        <v>53</v>
      </c>
      <c r="E82">
        <v>1360</v>
      </c>
    </row>
    <row r="83" spans="1:5" ht="12.75">
      <c r="A83">
        <v>172</v>
      </c>
      <c r="B83" t="s">
        <v>88</v>
      </c>
      <c r="C83">
        <v>20600</v>
      </c>
      <c r="D83" t="s">
        <v>88</v>
      </c>
      <c r="E83">
        <v>1740</v>
      </c>
    </row>
    <row r="84" spans="1:5" ht="12.75">
      <c r="A84">
        <v>199</v>
      </c>
      <c r="B84" t="s">
        <v>54</v>
      </c>
      <c r="C84">
        <v>20700</v>
      </c>
      <c r="D84" t="s">
        <v>54</v>
      </c>
      <c r="E84">
        <v>1169</v>
      </c>
    </row>
    <row r="85" spans="1:5" ht="12.75">
      <c r="A85">
        <v>267</v>
      </c>
      <c r="B85" t="s">
        <v>55</v>
      </c>
      <c r="C85">
        <v>21050</v>
      </c>
      <c r="D85" t="s">
        <v>55</v>
      </c>
      <c r="E85">
        <v>1402</v>
      </c>
    </row>
    <row r="86" spans="1:5" ht="12.75">
      <c r="A86">
        <v>279</v>
      </c>
      <c r="B86" t="s">
        <v>56</v>
      </c>
      <c r="C86">
        <v>21195</v>
      </c>
      <c r="D86" t="s">
        <v>56</v>
      </c>
      <c r="E86">
        <v>1506</v>
      </c>
    </row>
    <row r="87" spans="1:5" ht="12.75">
      <c r="A87">
        <v>319</v>
      </c>
      <c r="B87" t="s">
        <v>57</v>
      </c>
      <c r="C87">
        <v>20490</v>
      </c>
      <c r="D87" t="s">
        <v>57</v>
      </c>
      <c r="E87">
        <v>1663</v>
      </c>
    </row>
    <row r="88" spans="1:5" ht="12.75">
      <c r="A88">
        <v>335</v>
      </c>
      <c r="B88" t="s">
        <v>110</v>
      </c>
      <c r="C88">
        <v>21510</v>
      </c>
      <c r="D88" t="s">
        <v>58</v>
      </c>
      <c r="E88">
        <v>2126</v>
      </c>
    </row>
    <row r="89" spans="1:5" ht="12.75">
      <c r="A89">
        <v>335</v>
      </c>
      <c r="B89" t="s">
        <v>110</v>
      </c>
      <c r="C89">
        <v>21505</v>
      </c>
      <c r="D89" t="s">
        <v>73</v>
      </c>
      <c r="E89">
        <v>1849</v>
      </c>
    </row>
    <row r="90" spans="1:5" ht="12.75">
      <c r="A90">
        <v>335</v>
      </c>
      <c r="B90" t="s">
        <v>110</v>
      </c>
      <c r="C90">
        <v>21555</v>
      </c>
      <c r="D90" t="s">
        <v>59</v>
      </c>
      <c r="E90">
        <v>1192</v>
      </c>
    </row>
    <row r="91" spans="1:5" ht="12.75">
      <c r="A91">
        <v>351</v>
      </c>
      <c r="B91" t="s">
        <v>60</v>
      </c>
      <c r="C91">
        <v>21040</v>
      </c>
      <c r="D91" t="s">
        <v>60</v>
      </c>
      <c r="E91">
        <v>1380</v>
      </c>
    </row>
    <row r="92" spans="1:5" ht="12.75">
      <c r="A92">
        <v>371</v>
      </c>
      <c r="B92" t="s">
        <v>100</v>
      </c>
      <c r="C92">
        <v>27960</v>
      </c>
      <c r="D92" t="s">
        <v>75</v>
      </c>
      <c r="E92">
        <v>1732</v>
      </c>
    </row>
    <row r="93" spans="1:5" ht="12.75">
      <c r="A93">
        <v>371</v>
      </c>
      <c r="B93" t="s">
        <v>100</v>
      </c>
      <c r="C93">
        <v>21860</v>
      </c>
      <c r="D93" t="s">
        <v>72</v>
      </c>
      <c r="E93">
        <v>1872</v>
      </c>
    </row>
    <row r="94" spans="1:5" ht="12.75">
      <c r="A94">
        <v>449</v>
      </c>
      <c r="B94" t="s">
        <v>62</v>
      </c>
      <c r="C94">
        <v>22565</v>
      </c>
      <c r="D94" t="s">
        <v>62</v>
      </c>
      <c r="E94">
        <v>1129</v>
      </c>
    </row>
    <row r="95" spans="1:5" ht="12.75">
      <c r="A95">
        <v>461</v>
      </c>
      <c r="B95" t="s">
        <v>63</v>
      </c>
      <c r="C95">
        <v>22700</v>
      </c>
      <c r="D95" t="s">
        <v>136</v>
      </c>
      <c r="E95">
        <v>1439</v>
      </c>
    </row>
    <row r="96" spans="1:5" ht="12.75">
      <c r="A96">
        <v>473</v>
      </c>
      <c r="B96" t="s">
        <v>64</v>
      </c>
      <c r="C96">
        <v>22880</v>
      </c>
      <c r="D96" t="s">
        <v>64</v>
      </c>
      <c r="E96">
        <v>1432</v>
      </c>
    </row>
    <row r="97" spans="1:5" ht="12.75">
      <c r="A97">
        <v>534</v>
      </c>
      <c r="B97" t="s">
        <v>65</v>
      </c>
      <c r="C97">
        <v>22770</v>
      </c>
      <c r="D97" t="s">
        <v>65</v>
      </c>
      <c r="E97">
        <v>1402</v>
      </c>
    </row>
    <row r="98" spans="1:5" ht="12.75">
      <c r="A98">
        <v>581</v>
      </c>
      <c r="B98" t="s">
        <v>74</v>
      </c>
      <c r="C98">
        <v>20780</v>
      </c>
      <c r="D98" t="s">
        <v>74</v>
      </c>
      <c r="E98">
        <v>1171</v>
      </c>
    </row>
    <row r="99" spans="1:6" ht="12.75">
      <c r="A99">
        <v>999</v>
      </c>
      <c r="B99" t="s">
        <v>111</v>
      </c>
      <c r="C99">
        <v>20395</v>
      </c>
      <c r="D99" t="s">
        <v>137</v>
      </c>
      <c r="E99">
        <v>3054</v>
      </c>
      <c r="F99" s="15">
        <f>SUM(E80:E99)</f>
        <v>31689</v>
      </c>
    </row>
    <row r="100" ht="12.75">
      <c r="C100">
        <f>COUNTIF(C2:C99,"&gt;0")</f>
        <v>91</v>
      </c>
    </row>
    <row r="101" ht="12.75">
      <c r="F101" s="18">
        <f>F99+F76+F48+F31+F24+F1</f>
        <v>60114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2"/>
  </sheetPr>
  <dimension ref="A1:H80"/>
  <sheetViews>
    <sheetView showGridLines="0" tabSelected="1" zoomScalePageLayoutView="0" workbookViewId="0" topLeftCell="A1">
      <selection activeCell="A11" sqref="A11"/>
    </sheetView>
  </sheetViews>
  <sheetFormatPr defaultColWidth="11.421875" defaultRowHeight="12" customHeight="1"/>
  <cols>
    <col min="1" max="1" width="44.140625" style="1" customWidth="1"/>
    <col min="2" max="2" width="8.421875" style="1" customWidth="1"/>
    <col min="3" max="3" width="3.28125" style="1" customWidth="1"/>
    <col min="4" max="4" width="40.7109375" style="1" customWidth="1"/>
    <col min="5" max="5" width="8.421875" style="1" customWidth="1"/>
    <col min="6" max="6" width="7.28125" style="1" customWidth="1"/>
    <col min="7" max="16384" width="11.421875" style="1" customWidth="1"/>
  </cols>
  <sheetData>
    <row r="1" spans="1:5" ht="10.5" customHeight="1">
      <c r="A1" s="20" t="s">
        <v>0</v>
      </c>
      <c r="B1" s="20"/>
      <c r="C1" s="20"/>
      <c r="D1" s="20"/>
      <c r="E1" s="20"/>
    </row>
    <row r="2" spans="1:5" ht="10.5" customHeight="1">
      <c r="A2" s="20" t="s">
        <v>1</v>
      </c>
      <c r="B2" s="20"/>
      <c r="C2" s="20"/>
      <c r="D2" s="20"/>
      <c r="E2" s="20"/>
    </row>
    <row r="3" spans="1:5" ht="10.5" customHeight="1">
      <c r="A3" s="20" t="s">
        <v>89</v>
      </c>
      <c r="B3" s="20"/>
      <c r="C3" s="20"/>
      <c r="D3" s="20"/>
      <c r="E3" s="20"/>
    </row>
    <row r="4" spans="1:5" ht="10.5" customHeight="1">
      <c r="A4" s="20" t="s">
        <v>91</v>
      </c>
      <c r="B4" s="20"/>
      <c r="C4" s="20"/>
      <c r="D4" s="20"/>
      <c r="E4" s="20"/>
    </row>
    <row r="5" spans="1:5" ht="10.5" customHeight="1">
      <c r="A5" s="20" t="s">
        <v>2</v>
      </c>
      <c r="B5" s="20"/>
      <c r="C5" s="20"/>
      <c r="D5" s="20"/>
      <c r="E5" s="20"/>
    </row>
    <row r="6" ht="6" customHeight="1">
      <c r="A6" s="2"/>
    </row>
    <row r="7" spans="1:5" ht="13.5" customHeight="1">
      <c r="A7" s="21" t="s">
        <v>83</v>
      </c>
      <c r="B7" s="21"/>
      <c r="C7" s="21"/>
      <c r="D7" s="21"/>
      <c r="E7" s="21"/>
    </row>
    <row r="8" spans="1:5" s="9" customFormat="1" ht="13.5" customHeight="1">
      <c r="A8" s="21" t="s">
        <v>132</v>
      </c>
      <c r="B8" s="21"/>
      <c r="C8" s="21"/>
      <c r="D8" s="21"/>
      <c r="E8" s="21"/>
    </row>
    <row r="9" ht="4.5" customHeight="1">
      <c r="A9" s="2"/>
    </row>
    <row r="10" spans="1:4" ht="12" customHeight="1">
      <c r="A10" s="3" t="s">
        <v>129</v>
      </c>
      <c r="B10" s="13"/>
      <c r="D10" s="7" t="s">
        <v>115</v>
      </c>
    </row>
    <row r="11" spans="1:5" ht="12" customHeight="1">
      <c r="A11" s="4" t="str">
        <f>'Raw Data'!D2</f>
        <v>Colebrook</v>
      </c>
      <c r="B11" s="1">
        <f>'Raw Data'!E2</f>
        <v>139</v>
      </c>
      <c r="D11" s="4" t="s">
        <v>30</v>
      </c>
      <c r="E11" s="4">
        <f>'Raw Data'!E51</f>
        <v>507</v>
      </c>
    </row>
    <row r="12" spans="1:5" ht="12" customHeight="1">
      <c r="A12" s="4" t="str">
        <f>'Raw Data'!D3</f>
        <v>Gorham Randolph Shelburne Cooperative</v>
      </c>
      <c r="B12" s="4">
        <f>'Raw Data'!E3</f>
        <v>143</v>
      </c>
      <c r="D12" s="4" t="s">
        <v>31</v>
      </c>
      <c r="E12" s="4">
        <f>'Raw Data'!E52</f>
        <v>596</v>
      </c>
    </row>
    <row r="13" spans="1:5" ht="12" customHeight="1">
      <c r="A13" s="4" t="str">
        <f>'Raw Data'!D4</f>
        <v>Hinsdale</v>
      </c>
      <c r="B13" s="4">
        <f>'Raw Data'!E4</f>
        <v>176</v>
      </c>
      <c r="D13" s="4" t="s">
        <v>32</v>
      </c>
      <c r="E13" s="4">
        <f>'Raw Data'!E53</f>
        <v>845</v>
      </c>
    </row>
    <row r="14" spans="1:5" ht="12" customHeight="1">
      <c r="A14" s="4" t="str">
        <f>'Raw Data'!D5</f>
        <v>Lincoln-Woodstock Cooperative</v>
      </c>
      <c r="B14" s="4">
        <f>'Raw Data'!E5</f>
        <v>101</v>
      </c>
      <c r="D14" s="4" t="s">
        <v>33</v>
      </c>
      <c r="E14" s="4">
        <f>'Raw Data'!E54</f>
        <v>901</v>
      </c>
    </row>
    <row r="15" spans="1:5" ht="12" customHeight="1">
      <c r="A15" s="4" t="str">
        <f>'Raw Data'!D6</f>
        <v>Lisbon Regional School (High)</v>
      </c>
      <c r="B15" s="4">
        <f>'Raw Data'!E6</f>
        <v>129</v>
      </c>
      <c r="D15" s="4" t="s">
        <v>34</v>
      </c>
      <c r="E15" s="4">
        <f>'Raw Data'!E55</f>
        <v>730</v>
      </c>
    </row>
    <row r="16" spans="1:5" ht="12" customHeight="1">
      <c r="A16" s="4" t="str">
        <f>'Raw Data'!D7</f>
        <v>Manchester School of Technology</v>
      </c>
      <c r="B16" s="4">
        <f>'Raw Data'!E7</f>
        <v>85</v>
      </c>
      <c r="D16" s="4" t="s">
        <v>35</v>
      </c>
      <c r="E16" s="4">
        <f>'Raw Data'!E56</f>
        <v>549</v>
      </c>
    </row>
    <row r="17" spans="1:5" ht="12" customHeight="1">
      <c r="A17" s="4" t="str">
        <f>'Raw Data'!D8</f>
        <v>Milton</v>
      </c>
      <c r="B17" s="4">
        <f>'Raw Data'!E8</f>
        <v>198</v>
      </c>
      <c r="D17" s="4" t="s">
        <v>36</v>
      </c>
      <c r="E17" s="4">
        <f>'Raw Data'!E57</f>
        <v>519</v>
      </c>
    </row>
    <row r="18" spans="1:5" ht="12" customHeight="1">
      <c r="A18" s="4" t="str">
        <f>'Raw Data'!D9</f>
        <v>Northumberland</v>
      </c>
      <c r="B18" s="4">
        <f>'Raw Data'!E9</f>
        <v>155</v>
      </c>
      <c r="D18" s="4" t="s">
        <v>70</v>
      </c>
      <c r="E18" s="4">
        <f>'Raw Data'!E58</f>
        <v>777</v>
      </c>
    </row>
    <row r="19" spans="1:5" ht="12" customHeight="1">
      <c r="A19" s="4" t="str">
        <f>'Raw Data'!D10</f>
        <v>Pittsburg </v>
      </c>
      <c r="B19" s="4">
        <f>'Raw Data'!E10</f>
        <v>38</v>
      </c>
      <c r="D19" s="4" t="s">
        <v>71</v>
      </c>
      <c r="E19" s="1">
        <f>'Raw Data'!E59</f>
        <v>852</v>
      </c>
    </row>
    <row r="20" spans="1:5" ht="12" customHeight="1">
      <c r="A20" s="4" t="str">
        <f>'Raw Data'!D11</f>
        <v>Pittsfield</v>
      </c>
      <c r="B20" s="4">
        <f>'Raw Data'!E11</f>
        <v>171</v>
      </c>
      <c r="D20" s="4" t="s">
        <v>37</v>
      </c>
      <c r="E20" s="4">
        <f>'Raw Data'!E60</f>
        <v>726</v>
      </c>
    </row>
    <row r="21" spans="1:5" ht="12" customHeight="1">
      <c r="A21" s="4" t="str">
        <f>'Raw Data'!D12</f>
        <v>Profile </v>
      </c>
      <c r="B21" s="4">
        <f>'Raw Data'!E12</f>
        <v>181</v>
      </c>
      <c r="D21" s="4" t="s">
        <v>38</v>
      </c>
      <c r="E21" s="4">
        <f>'Raw Data'!E61</f>
        <v>567</v>
      </c>
    </row>
    <row r="22" spans="1:5" ht="12" customHeight="1">
      <c r="A22" s="4" t="str">
        <f>'Raw Data'!D13</f>
        <v>Bud Carlson Academy</v>
      </c>
      <c r="B22" s="4">
        <f>'Raw Data'!E13</f>
        <v>66</v>
      </c>
      <c r="D22" s="4" t="s">
        <v>39</v>
      </c>
      <c r="E22" s="4">
        <f>'Raw Data'!E62</f>
        <v>616</v>
      </c>
    </row>
    <row r="23" spans="1:5" ht="12" customHeight="1">
      <c r="A23" s="4" t="str">
        <f>'Raw Data'!D14</f>
        <v>Sunapee</v>
      </c>
      <c r="B23" s="4">
        <f>'Raw Data'!E14</f>
        <v>141</v>
      </c>
      <c r="D23" s="4" t="s">
        <v>40</v>
      </c>
      <c r="E23" s="4">
        <f>'Raw Data'!E63</f>
        <v>696</v>
      </c>
    </row>
    <row r="24" spans="1:5" ht="12" customHeight="1">
      <c r="A24" s="4" t="str">
        <f>'Raw Data'!D15</f>
        <v>* Academy for Science and Design Charter School</v>
      </c>
      <c r="B24" s="4">
        <f>'Raw Data'!E15</f>
        <v>121</v>
      </c>
      <c r="D24" s="4" t="s">
        <v>41</v>
      </c>
      <c r="E24" s="4">
        <f>'Raw Data'!E64</f>
        <v>867</v>
      </c>
    </row>
    <row r="25" spans="1:5" ht="12" customHeight="1">
      <c r="A25" s="4" t="str">
        <f>'Raw Data'!D16</f>
        <v>* Cocheco Arts and Technology Charter Academy</v>
      </c>
      <c r="B25" s="4">
        <f>'Raw Data'!E16</f>
        <v>67</v>
      </c>
      <c r="D25" s="4" t="s">
        <v>42</v>
      </c>
      <c r="E25" s="4">
        <f>'Raw Data'!E65</f>
        <v>900</v>
      </c>
    </row>
    <row r="26" spans="1:5" ht="12" customHeight="1">
      <c r="A26" s="4" t="str">
        <f>'Raw Data'!D17</f>
        <v>* CSI Charter School</v>
      </c>
      <c r="B26" s="4">
        <f>'Raw Data'!E17</f>
        <v>46</v>
      </c>
      <c r="D26" s="4" t="s">
        <v>43</v>
      </c>
      <c r="E26" s="4">
        <f>'Raw Data'!E66</f>
        <v>568</v>
      </c>
    </row>
    <row r="27" spans="1:5" ht="12" customHeight="1">
      <c r="A27" s="4" t="str">
        <f>'Raw Data'!D18</f>
        <v>* Great Bay eLearning Charter School</v>
      </c>
      <c r="B27" s="4">
        <f>'Raw Data'!E18</f>
        <v>131</v>
      </c>
      <c r="D27" s="4" t="s">
        <v>44</v>
      </c>
      <c r="E27" s="4">
        <f>'Raw Data'!E67</f>
        <v>672</v>
      </c>
    </row>
    <row r="28" spans="1:5" ht="12" customHeight="1">
      <c r="A28" s="4" t="str">
        <f>'Raw Data'!D19</f>
        <v>* Ledyard Charter School</v>
      </c>
      <c r="B28" s="4">
        <f>'Raw Data'!E19</f>
        <v>29</v>
      </c>
      <c r="D28" s="4" t="s">
        <v>45</v>
      </c>
      <c r="E28" s="4">
        <f>'Raw Data'!E68</f>
        <v>600</v>
      </c>
    </row>
    <row r="29" spans="1:8" ht="12" customHeight="1">
      <c r="A29" s="4" t="str">
        <f>'Raw Data'!D20</f>
        <v>* Making Community Connections Charter School</v>
      </c>
      <c r="B29" s="4">
        <f>'Raw Data'!E20</f>
        <v>43</v>
      </c>
      <c r="D29" s="1" t="s">
        <v>61</v>
      </c>
      <c r="E29" s="4">
        <f>'Raw Data'!E69</f>
        <v>884</v>
      </c>
      <c r="G29" s="4"/>
      <c r="H29" s="4"/>
    </row>
    <row r="30" spans="1:5" ht="12" customHeight="1">
      <c r="A30" s="4" t="str">
        <f>'Raw Data'!D21</f>
        <v>* North Country Charter Academy</v>
      </c>
      <c r="B30" s="4">
        <f>'Raw Data'!E21</f>
        <v>49</v>
      </c>
      <c r="D30" s="4" t="s">
        <v>46</v>
      </c>
      <c r="E30" s="1">
        <f>'Raw Data'!E70</f>
        <v>690</v>
      </c>
    </row>
    <row r="31" spans="1:5" ht="12.75" customHeight="1">
      <c r="A31" s="4" t="str">
        <f>'Raw Data'!D22</f>
        <v>* PACE Career Academy Charter School</v>
      </c>
      <c r="B31" s="4">
        <f>'Raw Data'!E22</f>
        <v>30</v>
      </c>
      <c r="D31" s="4" t="s">
        <v>48</v>
      </c>
      <c r="E31" s="4">
        <f>'Raw Data'!E71</f>
        <v>728</v>
      </c>
    </row>
    <row r="32" spans="1:5" ht="12" customHeight="1">
      <c r="A32" s="4" t="str">
        <f>'Raw Data'!D23</f>
        <v>* Teams Charter School</v>
      </c>
      <c r="B32" s="4">
        <f>'Raw Data'!E23</f>
        <v>3</v>
      </c>
      <c r="D32" s="4" t="s">
        <v>49</v>
      </c>
      <c r="E32" s="4">
        <f>'Raw Data'!E72</f>
        <v>524</v>
      </c>
    </row>
    <row r="33" spans="1:5" ht="12" customHeight="1">
      <c r="A33" s="4" t="str">
        <f>'Raw Data'!D24</f>
        <v>* Virtual Learning Academy Charter School</v>
      </c>
      <c r="B33" s="4">
        <f>'Raw Data'!E24</f>
        <v>69</v>
      </c>
      <c r="D33" s="4" t="s">
        <v>50</v>
      </c>
      <c r="E33" s="4">
        <f>'Raw Data'!E73</f>
        <v>815</v>
      </c>
    </row>
    <row r="34" spans="1:5" ht="12" customHeight="1">
      <c r="A34" s="5" t="s">
        <v>10</v>
      </c>
      <c r="B34" s="6">
        <f>SUM(B11:B33)</f>
        <v>2311</v>
      </c>
      <c r="D34" s="4" t="s">
        <v>107</v>
      </c>
      <c r="E34" s="4">
        <f>'Raw Data'!E74</f>
        <v>745</v>
      </c>
    </row>
    <row r="35" spans="4:5" ht="12" customHeight="1">
      <c r="D35" s="4" t="s">
        <v>78</v>
      </c>
      <c r="E35" s="4">
        <f>'Raw Data'!E75</f>
        <v>535</v>
      </c>
    </row>
    <row r="36" spans="1:5" ht="12" customHeight="1">
      <c r="A36" s="7" t="s">
        <v>130</v>
      </c>
      <c r="D36" s="4" t="s">
        <v>87</v>
      </c>
      <c r="E36" s="4">
        <f>'Raw Data'!E76</f>
        <v>734</v>
      </c>
    </row>
    <row r="37" spans="1:5" ht="12" customHeight="1">
      <c r="A37" s="1" t="str">
        <f>'Raw Data'!D26</f>
        <v>Epping</v>
      </c>
      <c r="B37" s="1">
        <f>'Raw Data'!E26</f>
        <v>272</v>
      </c>
      <c r="D37" s="5" t="s">
        <v>10</v>
      </c>
      <c r="E37" s="6">
        <f>SUM(E11:E36)</f>
        <v>18143</v>
      </c>
    </row>
    <row r="38" spans="1:2" ht="12" customHeight="1">
      <c r="A38" s="1" t="str">
        <f>'Raw Data'!D27</f>
        <v>Haverhill Cooperative</v>
      </c>
      <c r="B38" s="1">
        <f>'Raw Data'!E27</f>
        <v>256</v>
      </c>
    </row>
    <row r="39" spans="1:4" ht="12" customHeight="1">
      <c r="A39" s="1" t="str">
        <f>'Raw Data'!D28</f>
        <v>Littleton</v>
      </c>
      <c r="B39" s="1">
        <f>'Raw Data'!E28</f>
        <v>245</v>
      </c>
      <c r="D39" s="7" t="s">
        <v>112</v>
      </c>
    </row>
    <row r="40" spans="1:5" ht="12" customHeight="1">
      <c r="A40" s="1" t="str">
        <f>'Raw Data'!D29</f>
        <v>Moultonborough</v>
      </c>
      <c r="B40" s="1">
        <f>'Raw Data'!E29</f>
        <v>212</v>
      </c>
      <c r="D40" s="1" t="s">
        <v>90</v>
      </c>
      <c r="E40" s="4">
        <f>'Raw Data'!E80</f>
        <v>1328</v>
      </c>
    </row>
    <row r="41" spans="1:5" ht="12" customHeight="1">
      <c r="A41" s="1" t="str">
        <f>'Raw Data'!D30</f>
        <v>Newmarket</v>
      </c>
      <c r="B41" s="1">
        <f>'Raw Data'!E30</f>
        <v>254</v>
      </c>
      <c r="D41" s="4" t="s">
        <v>52</v>
      </c>
      <c r="E41" s="4">
        <f>'Raw Data'!E81</f>
        <v>1743</v>
      </c>
    </row>
    <row r="42" spans="1:5" ht="12" customHeight="1">
      <c r="A42" s="1" t="str">
        <f>'Raw Data'!D31</f>
        <v>Wilton-Lyndeborough Cooperative</v>
      </c>
      <c r="B42" s="1">
        <f>'Raw Data'!E31</f>
        <v>215</v>
      </c>
      <c r="D42" s="4" t="s">
        <v>53</v>
      </c>
      <c r="E42" s="4">
        <f>'Raw Data'!E82</f>
        <v>1360</v>
      </c>
    </row>
    <row r="43" spans="1:5" ht="12" customHeight="1">
      <c r="A43" s="5" t="s">
        <v>10</v>
      </c>
      <c r="B43" s="6">
        <f>SUM(B37:B42)</f>
        <v>1454</v>
      </c>
      <c r="D43" s="4" t="s">
        <v>88</v>
      </c>
      <c r="E43" s="4">
        <f>'Raw Data'!E83</f>
        <v>1740</v>
      </c>
    </row>
    <row r="44" spans="4:5" ht="12" customHeight="1">
      <c r="D44" s="4" t="s">
        <v>54</v>
      </c>
      <c r="E44" s="4">
        <f>'Raw Data'!E84</f>
        <v>1169</v>
      </c>
    </row>
    <row r="45" spans="1:5" ht="12" customHeight="1">
      <c r="A45" s="7" t="s">
        <v>114</v>
      </c>
      <c r="D45" s="4" t="s">
        <v>55</v>
      </c>
      <c r="E45" s="4">
        <f>'Raw Data'!E85</f>
        <v>1402</v>
      </c>
    </row>
    <row r="46" spans="1:5" ht="12" customHeight="1">
      <c r="A46" s="4" t="s">
        <v>29</v>
      </c>
      <c r="B46" s="1">
        <f>'Raw Data'!E33</f>
        <v>439</v>
      </c>
      <c r="D46" s="4" t="s">
        <v>56</v>
      </c>
      <c r="E46" s="4">
        <f>'Raw Data'!E86</f>
        <v>1506</v>
      </c>
    </row>
    <row r="47" spans="1:5" ht="12" customHeight="1">
      <c r="A47" s="4" t="s">
        <v>15</v>
      </c>
      <c r="B47" s="1">
        <f>'Raw Data'!E34</f>
        <v>428</v>
      </c>
      <c r="D47" s="4" t="s">
        <v>57</v>
      </c>
      <c r="E47" s="4">
        <f>'Raw Data'!E87</f>
        <v>1663</v>
      </c>
    </row>
    <row r="48" spans="1:5" ht="12" customHeight="1">
      <c r="A48" s="4" t="s">
        <v>16</v>
      </c>
      <c r="B48" s="1">
        <f>'Raw Data'!E35</f>
        <v>410</v>
      </c>
      <c r="D48" s="4" t="s">
        <v>58</v>
      </c>
      <c r="E48" s="4">
        <f>'Raw Data'!E88</f>
        <v>2126</v>
      </c>
    </row>
    <row r="49" spans="1:5" ht="12" customHeight="1">
      <c r="A49" s="1" t="s">
        <v>67</v>
      </c>
      <c r="B49" s="1">
        <f>'Raw Data'!E36</f>
        <v>405</v>
      </c>
      <c r="D49" s="4" t="s">
        <v>73</v>
      </c>
      <c r="E49" s="4">
        <f>'Raw Data'!E89</f>
        <v>1849</v>
      </c>
    </row>
    <row r="50" spans="1:5" ht="12" customHeight="1">
      <c r="A50" s="4" t="s">
        <v>18</v>
      </c>
      <c r="B50" s="1">
        <f>'Raw Data'!E37</f>
        <v>315</v>
      </c>
      <c r="D50" s="4" t="s">
        <v>59</v>
      </c>
      <c r="E50" s="4">
        <f>'Raw Data'!E90</f>
        <v>1192</v>
      </c>
    </row>
    <row r="51" spans="1:5" ht="12" customHeight="1">
      <c r="A51" s="4" t="s">
        <v>19</v>
      </c>
      <c r="B51" s="1">
        <f>'Raw Data'!E38</f>
        <v>360</v>
      </c>
      <c r="D51" s="4" t="s">
        <v>60</v>
      </c>
      <c r="E51" s="4">
        <f>'Raw Data'!E91</f>
        <v>1380</v>
      </c>
    </row>
    <row r="52" spans="1:5" ht="12" customHeight="1">
      <c r="A52" s="1" t="s">
        <v>68</v>
      </c>
      <c r="B52" s="1">
        <f>'Raw Data'!E39</f>
        <v>475</v>
      </c>
      <c r="D52" s="4" t="s">
        <v>75</v>
      </c>
      <c r="E52" s="4">
        <f>'Raw Data'!E92</f>
        <v>1732</v>
      </c>
    </row>
    <row r="53" spans="1:5" ht="12" customHeight="1">
      <c r="A53" s="1" t="s">
        <v>20</v>
      </c>
      <c r="B53" s="1">
        <f>'Raw Data'!E40</f>
        <v>495</v>
      </c>
      <c r="D53" s="4" t="s">
        <v>72</v>
      </c>
      <c r="E53" s="4">
        <f>'Raw Data'!E93</f>
        <v>1872</v>
      </c>
    </row>
    <row r="54" spans="1:5" ht="12" customHeight="1">
      <c r="A54" s="4" t="s">
        <v>22</v>
      </c>
      <c r="B54" s="1">
        <f>'Raw Data'!E41</f>
        <v>354</v>
      </c>
      <c r="D54" s="4" t="s">
        <v>62</v>
      </c>
      <c r="E54" s="4">
        <f>'Raw Data'!E94</f>
        <v>1129</v>
      </c>
    </row>
    <row r="55" spans="1:5" ht="12" customHeight="1">
      <c r="A55" s="4" t="s">
        <v>69</v>
      </c>
      <c r="B55" s="1">
        <f>'Raw Data'!E42</f>
        <v>390</v>
      </c>
      <c r="D55" s="4" t="s">
        <v>63</v>
      </c>
      <c r="E55" s="4">
        <f>'Raw Data'!E95</f>
        <v>1439</v>
      </c>
    </row>
    <row r="56" spans="1:5" ht="12" customHeight="1">
      <c r="A56" s="4" t="s">
        <v>23</v>
      </c>
      <c r="B56" s="1">
        <f>'Raw Data'!E43</f>
        <v>402</v>
      </c>
      <c r="D56" s="4" t="s">
        <v>64</v>
      </c>
      <c r="E56" s="4">
        <f>'Raw Data'!E96</f>
        <v>1432</v>
      </c>
    </row>
    <row r="57" spans="1:5" ht="12.75" customHeight="1">
      <c r="A57" s="4" t="s">
        <v>25</v>
      </c>
      <c r="B57" s="1">
        <f>'Raw Data'!E44</f>
        <v>341</v>
      </c>
      <c r="D57" s="4" t="s">
        <v>65</v>
      </c>
      <c r="E57" s="4">
        <f>'Raw Data'!E97</f>
        <v>1402</v>
      </c>
    </row>
    <row r="58" spans="1:5" ht="12" customHeight="1">
      <c r="A58" s="1" t="s">
        <v>47</v>
      </c>
      <c r="B58" s="1">
        <f>'Raw Data'!E45</f>
        <v>445</v>
      </c>
      <c r="D58" s="4" t="s">
        <v>74</v>
      </c>
      <c r="E58" s="4">
        <f>'Raw Data'!E98</f>
        <v>1171</v>
      </c>
    </row>
    <row r="59" spans="1:5" ht="12" customHeight="1">
      <c r="A59" s="4" t="s">
        <v>27</v>
      </c>
      <c r="B59" s="1">
        <f>'Raw Data'!E46</f>
        <v>425</v>
      </c>
      <c r="D59" s="4" t="s">
        <v>79</v>
      </c>
      <c r="E59" s="4">
        <f>'Raw Data'!E99</f>
        <v>3054</v>
      </c>
    </row>
    <row r="60" spans="1:5" ht="12" customHeight="1">
      <c r="A60" s="4" t="s">
        <v>28</v>
      </c>
      <c r="B60" s="1">
        <f>'Raw Data'!E47</f>
        <v>394</v>
      </c>
      <c r="D60" s="5" t="s">
        <v>10</v>
      </c>
      <c r="E60" s="6">
        <f>SUM(E40:E59)</f>
        <v>31689</v>
      </c>
    </row>
    <row r="61" spans="1:5" ht="12" customHeight="1">
      <c r="A61" s="4" t="s">
        <v>51</v>
      </c>
      <c r="B61" s="1">
        <f>'Raw Data'!E48</f>
        <v>439</v>
      </c>
      <c r="D61" s="5"/>
      <c r="E61" s="16"/>
    </row>
    <row r="62" spans="1:5" ht="12" customHeight="1">
      <c r="A62" s="5" t="s">
        <v>10</v>
      </c>
      <c r="B62" s="6">
        <f>SUM(B46:B61)</f>
        <v>6517</v>
      </c>
      <c r="D62" s="5" t="s">
        <v>77</v>
      </c>
      <c r="E62" s="5">
        <f>B34+B43+B62+E37+E60</f>
        <v>60114</v>
      </c>
    </row>
    <row r="64" spans="1:5" ht="12.75" customHeight="1">
      <c r="A64" s="4" t="s">
        <v>80</v>
      </c>
      <c r="D64" s="5" t="s">
        <v>66</v>
      </c>
      <c r="E64" s="5">
        <v>91</v>
      </c>
    </row>
    <row r="65" spans="1:5" ht="12.75" customHeight="1">
      <c r="A65" s="4" t="s">
        <v>81</v>
      </c>
      <c r="C65" s="8"/>
      <c r="D65" s="8"/>
      <c r="E65" s="8"/>
    </row>
    <row r="66" spans="1:3" ht="12" customHeight="1">
      <c r="A66" s="4" t="s">
        <v>82</v>
      </c>
      <c r="C66" s="8"/>
    </row>
    <row r="67" spans="1:5" ht="15" customHeight="1">
      <c r="A67" s="19" t="s">
        <v>76</v>
      </c>
      <c r="B67" s="19"/>
      <c r="C67" s="19"/>
      <c r="D67" s="19"/>
      <c r="E67" s="19"/>
    </row>
    <row r="68" spans="1:5" ht="15" customHeight="1">
      <c r="A68" s="8"/>
      <c r="B68" s="8"/>
      <c r="C68" s="8"/>
      <c r="D68" s="8"/>
      <c r="E68" s="8"/>
    </row>
    <row r="69" ht="12" customHeight="1">
      <c r="A69" s="1" t="s">
        <v>133</v>
      </c>
    </row>
    <row r="70" spans="1:2" ht="12" customHeight="1">
      <c r="A70" s="4"/>
      <c r="B70" s="8"/>
    </row>
    <row r="71" spans="1:2" ht="12" customHeight="1">
      <c r="A71" s="4"/>
      <c r="B71" s="8"/>
    </row>
    <row r="72" ht="12" customHeight="1">
      <c r="A72" s="4"/>
    </row>
    <row r="73" spans="4:5" ht="12" customHeight="1">
      <c r="D73" s="8"/>
      <c r="E73" s="8"/>
    </row>
    <row r="74" spans="4:5" ht="12" customHeight="1">
      <c r="D74" s="8"/>
      <c r="E74" s="8"/>
    </row>
    <row r="80" ht="12" customHeight="1">
      <c r="F80" s="8"/>
    </row>
  </sheetData>
  <sheetProtection/>
  <mergeCells count="8">
    <mergeCell ref="A67:E67"/>
    <mergeCell ref="A5:E5"/>
    <mergeCell ref="A7:E7"/>
    <mergeCell ref="A8:E8"/>
    <mergeCell ref="A1:E1"/>
    <mergeCell ref="A2:E2"/>
    <mergeCell ref="A3:E3"/>
    <mergeCell ref="A4:E4"/>
  </mergeCells>
  <printOptions/>
  <pageMargins left="0.6" right="0.4" top="0.3" bottom="0" header="0.3" footer="0.25"/>
  <pageSetup errors="NA" horizontalDpi="600" verticalDpi="600" orientation="portrait" scale="90" r:id="rId1"/>
  <headerFooter alignWithMargins="0">
    <oddHeader>&amp;RFebruary 4, 2013
Data as of: February 4, 2013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mcote</cp:lastModifiedBy>
  <cp:lastPrinted>2013-02-19T19:37:03Z</cp:lastPrinted>
  <dcterms:created xsi:type="dcterms:W3CDTF">2002-04-01T19:34:31Z</dcterms:created>
  <dcterms:modified xsi:type="dcterms:W3CDTF">2013-02-19T20:12:34Z</dcterms:modified>
  <cp:category/>
  <cp:version/>
  <cp:contentType/>
  <cp:contentStatus/>
</cp:coreProperties>
</file>