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nhgov-my.sharepoint.com/personal/sarah_l_wheeler_doe_nh_gov/Documents/P Drive/WIOA in NH/WIOA 2023 RFP/"/>
    </mc:Choice>
  </mc:AlternateContent>
  <xr:revisionPtr revIDLastSave="74" documentId="8_{827256A5-5F71-4059-9AC0-88D5AED41A85}" xr6:coauthVersionLast="47" xr6:coauthVersionMax="47" xr10:uidLastSave="{2E1C5E9D-C0FC-4095-A59B-CF249525C28F}"/>
  <bookViews>
    <workbookView xWindow="25080" yWindow="-420" windowWidth="25440" windowHeight="15390" activeTab="3" xr2:uid="{00000000-000D-0000-FFFF-FFFF00000000}"/>
  </bookViews>
  <sheets>
    <sheet name="AEL Budget FY24" sheetId="1" r:id="rId1"/>
    <sheet name="Local Match" sheetId="5" r:id="rId2"/>
    <sheet name="Budget Narrative" sheetId="3" r:id="rId3"/>
    <sheet name="FY25-FY26 Budget Projections" sheetId="6" r:id="rId4"/>
    <sheet name="List" sheetId="7" state="hidden" r:id="rId5"/>
  </sheets>
  <definedNames>
    <definedName name="_xlnm.Print_Area" localSheetId="0">'AEL Budget FY24'!$A$1:$G$196</definedName>
    <definedName name="_xlnm.Print_Area" localSheetId="2">'Budget Narrative'!$A$1:$E$129</definedName>
    <definedName name="_xlnm.Print_Area" localSheetId="3">'FY25-FY26 Budget Projections'!$A$1:$F$49</definedName>
    <definedName name="_xlnm.Print_Area" localSheetId="1">'Local Match'!$A$1:$E$37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5" l="1"/>
  <c r="B35" i="5" s="1"/>
  <c r="E21" i="5"/>
  <c r="F17" i="1" l="1"/>
  <c r="E150" i="1" l="1"/>
  <c r="E165" i="1"/>
  <c r="E163" i="1"/>
  <c r="E177" i="1" l="1"/>
  <c r="E176" i="1"/>
  <c r="E162" i="1"/>
  <c r="E147" i="1"/>
  <c r="E146" i="1"/>
  <c r="E187" i="1" l="1"/>
  <c r="E136" i="1"/>
  <c r="E135" i="1"/>
  <c r="E134" i="1"/>
  <c r="E178" i="1"/>
  <c r="E179" i="1" s="1"/>
  <c r="C40" i="6" s="1"/>
  <c r="E168" i="1"/>
  <c r="E167" i="1"/>
  <c r="E166" i="1"/>
  <c r="E164" i="1"/>
  <c r="E153" i="1"/>
  <c r="E152" i="1"/>
  <c r="E154" i="1"/>
  <c r="E151" i="1"/>
  <c r="E149" i="1"/>
  <c r="E148" i="1"/>
  <c r="E138" i="1"/>
  <c r="E137" i="1"/>
  <c r="E133" i="1"/>
  <c r="E132" i="1"/>
  <c r="E131" i="1"/>
  <c r="E130" i="1"/>
  <c r="E122" i="1"/>
  <c r="E121" i="1"/>
  <c r="E120" i="1"/>
  <c r="E119" i="1"/>
  <c r="E118" i="1"/>
  <c r="E117" i="1"/>
  <c r="E116" i="1"/>
  <c r="E115" i="1"/>
  <c r="E114" i="1"/>
  <c r="E113" i="1"/>
  <c r="C105" i="1"/>
  <c r="C25" i="6" s="1"/>
  <c r="D25" i="6" s="1"/>
  <c r="E25" i="6" s="1"/>
  <c r="F25" i="6" s="1"/>
  <c r="E83" i="1"/>
  <c r="E82" i="1"/>
  <c r="E81" i="1"/>
  <c r="E80" i="1"/>
  <c r="E79" i="1"/>
  <c r="E78" i="1"/>
  <c r="E73" i="1"/>
  <c r="E72" i="1"/>
  <c r="E71" i="1"/>
  <c r="E70" i="1"/>
  <c r="E69" i="1"/>
  <c r="E68" i="1"/>
  <c r="E63" i="1"/>
  <c r="E62" i="1"/>
  <c r="E61" i="1"/>
  <c r="E60" i="1"/>
  <c r="E59" i="1"/>
  <c r="E58" i="1"/>
  <c r="F44" i="1"/>
  <c r="F43" i="1"/>
  <c r="F42" i="1"/>
  <c r="F41" i="1"/>
  <c r="F40" i="1"/>
  <c r="F39" i="1"/>
  <c r="F38" i="1"/>
  <c r="F37" i="1"/>
  <c r="F36" i="1"/>
  <c r="F35" i="1"/>
  <c r="F30" i="1"/>
  <c r="F29" i="1"/>
  <c r="F28" i="1"/>
  <c r="F27" i="1"/>
  <c r="F26" i="1"/>
  <c r="F21" i="1"/>
  <c r="F20" i="1"/>
  <c r="F19" i="1"/>
  <c r="F18" i="1"/>
  <c r="D40" i="6" l="1"/>
  <c r="E40" i="6" s="1"/>
  <c r="E155" i="1"/>
  <c r="C34" i="6" s="1"/>
  <c r="F45" i="1"/>
  <c r="D51" i="1" s="1"/>
  <c r="C14" i="6" s="1"/>
  <c r="D14" i="6" s="1"/>
  <c r="E14" i="6" s="1"/>
  <c r="F14" i="6" s="1"/>
  <c r="E169" i="1"/>
  <c r="C37" i="6" s="1"/>
  <c r="D37" i="6" s="1"/>
  <c r="E37" i="6" s="1"/>
  <c r="F37" i="6" s="1"/>
  <c r="E139" i="1"/>
  <c r="C31" i="6" s="1"/>
  <c r="D31" i="6" s="1"/>
  <c r="E31" i="6" s="1"/>
  <c r="F31" i="6" s="1"/>
  <c r="E123" i="1"/>
  <c r="C28" i="6" s="1"/>
  <c r="F31" i="1"/>
  <c r="D50" i="1" s="1"/>
  <c r="C13" i="6" s="1"/>
  <c r="E84" i="1"/>
  <c r="D90" i="1" s="1"/>
  <c r="C21" i="6" s="1"/>
  <c r="D21" i="6" s="1"/>
  <c r="E21" i="6" s="1"/>
  <c r="F21" i="6" s="1"/>
  <c r="E74" i="1"/>
  <c r="D89" i="1" s="1"/>
  <c r="C20" i="6" s="1"/>
  <c r="F22" i="1"/>
  <c r="D49" i="1" s="1"/>
  <c r="E64" i="1"/>
  <c r="D88" i="1" s="1"/>
  <c r="C19" i="6" s="1"/>
  <c r="C12" i="6" l="1"/>
  <c r="C195" i="1"/>
  <c r="D28" i="6"/>
  <c r="E28" i="6" s="1"/>
  <c r="F28" i="6"/>
  <c r="D19" i="6"/>
  <c r="C22" i="6"/>
  <c r="D12" i="6"/>
  <c r="C15" i="6"/>
  <c r="D34" i="6"/>
  <c r="E34" i="6" s="1"/>
  <c r="F34" i="6"/>
  <c r="D13" i="6"/>
  <c r="E13" i="6" s="1"/>
  <c r="F13" i="6"/>
  <c r="D20" i="6"/>
  <c r="E20" i="6" s="1"/>
  <c r="F20" i="6" s="1"/>
  <c r="F40" i="6"/>
  <c r="D91" i="1"/>
  <c r="D52" i="1"/>
  <c r="E12" i="6" l="1"/>
  <c r="D15" i="6"/>
  <c r="E19" i="6"/>
  <c r="D22" i="6"/>
  <c r="D186" i="1"/>
  <c r="E186" i="1" s="1"/>
  <c r="E188" i="1" s="1"/>
  <c r="E190" i="1" l="1"/>
  <c r="C43" i="6"/>
  <c r="E22" i="6"/>
  <c r="F22" i="6" s="1"/>
  <c r="F19" i="6"/>
  <c r="E15" i="6"/>
  <c r="F15" i="6" s="1"/>
  <c r="F12" i="6"/>
  <c r="D43" i="6" l="1"/>
  <c r="C46" i="6"/>
  <c r="C49" i="6" s="1"/>
  <c r="B195" i="1"/>
  <c r="D195" i="1" s="1"/>
  <c r="B10" i="5"/>
  <c r="E10" i="5" s="1"/>
  <c r="E35" i="5" s="1"/>
  <c r="E43" i="6" l="1"/>
  <c r="D46" i="6"/>
  <c r="D49" i="6" s="1"/>
  <c r="E46" i="6" l="1"/>
  <c r="E49" i="6" s="1"/>
  <c r="F49" i="6" s="1"/>
  <c r="F43" i="6"/>
  <c r="F46" i="6" s="1"/>
</calcChain>
</file>

<file path=xl/sharedStrings.xml><?xml version="1.0" encoding="utf-8"?>
<sst xmlns="http://schemas.openxmlformats.org/spreadsheetml/2006/main" count="381" uniqueCount="227">
  <si>
    <t>NH Adult Education</t>
  </si>
  <si>
    <t>WIOA-Funded Request for Proposals</t>
  </si>
  <si>
    <t>Name of the Organization</t>
  </si>
  <si>
    <t>Personnel</t>
  </si>
  <si>
    <t>Administrative</t>
  </si>
  <si>
    <t>[Enter Number of Hours per Week]</t>
  </si>
  <si>
    <t>[Enter the Number of Weeks per Year]</t>
  </si>
  <si>
    <t>[Enter the Wage per Hour]</t>
  </si>
  <si>
    <t>TOTAL</t>
  </si>
  <si>
    <t>Administrative TOTAL</t>
  </si>
  <si>
    <t>[Enter Counselor Title]</t>
  </si>
  <si>
    <t>Counseling TOTAL</t>
  </si>
  <si>
    <t>[Enter Teacher Title]</t>
  </si>
  <si>
    <t>Teacher TOTAL</t>
  </si>
  <si>
    <t>2. Please list the benefits and total amounts for each category of Personnel. Be sure to explain the calculations for benefits in the Budget Narrative including type of benefit, cost per person, etc.</t>
  </si>
  <si>
    <t>Administrative Benefits</t>
  </si>
  <si>
    <t>[Enter Type of Benefit]</t>
  </si>
  <si>
    <t>[Enter Number of Administrative Staff Receiving Benefit]</t>
  </si>
  <si>
    <t>[Enter the Amount per Administrative Staff]</t>
  </si>
  <si>
    <t>Admin Benefit TOTAL</t>
  </si>
  <si>
    <t>[Enter Number of Counseling Staff Receiving Benefit]</t>
  </si>
  <si>
    <t>[Enter the Amount per Counseling Staff]</t>
  </si>
  <si>
    <t>Counseling Benefit TOTAL</t>
  </si>
  <si>
    <t>[Enter Number of Teacher Staff Receiving Benefit]</t>
  </si>
  <si>
    <t>[Enter the Amount per Teacher Staff]</t>
  </si>
  <si>
    <t>Teacher Benefit TOTAL</t>
  </si>
  <si>
    <t>Salary</t>
  </si>
  <si>
    <t>Benefits</t>
  </si>
  <si>
    <t>TOTALS</t>
  </si>
  <si>
    <t>Professional Technical Services</t>
  </si>
  <si>
    <t>Property Services</t>
  </si>
  <si>
    <t>110 Personnel Salary Totals</t>
  </si>
  <si>
    <t>120 Personnel Benefit Totals</t>
  </si>
  <si>
    <t>Function Code -       Object Code</t>
  </si>
  <si>
    <t>2400-110</t>
  </si>
  <si>
    <t>2000-110</t>
  </si>
  <si>
    <t>1000-110</t>
  </si>
  <si>
    <t>Function Code -      Object Code</t>
  </si>
  <si>
    <t>2400-200</t>
  </si>
  <si>
    <t>2000-200</t>
  </si>
  <si>
    <t>1000-200</t>
  </si>
  <si>
    <t>Amounts paid to both permanent and temporary employees and amounts paid by the organization on behalf of employees, these amounts are not included in the gross salary, but are in addition to that amount.</t>
  </si>
  <si>
    <t>3. Please list any purchased professional and technical services including but not limited to professional educational services and technical services.</t>
  </si>
  <si>
    <t>Services which by their nature can be performed only by persons or firms with specialized skills and knowledge.</t>
  </si>
  <si>
    <t>Professional Services</t>
  </si>
  <si>
    <t>[Enter Type of Service]</t>
  </si>
  <si>
    <t>[Enter the Annual Contract Cost]</t>
  </si>
  <si>
    <t>Professional Services TOTAL</t>
  </si>
  <si>
    <t>Services purchased to operate, repair, maintain and rent property owned or used by the organization.</t>
  </si>
  <si>
    <t>[Enter the Monthly Cost]</t>
  </si>
  <si>
    <t>[Enter the # of Months Service is Provided]</t>
  </si>
  <si>
    <t>Total</t>
  </si>
  <si>
    <t>Purchased Property Services</t>
  </si>
  <si>
    <t>Cleaning Services</t>
  </si>
  <si>
    <t>Water, Sewer</t>
  </si>
  <si>
    <t>Disposal Services</t>
  </si>
  <si>
    <t>Snow Plowing Services</t>
  </si>
  <si>
    <t>Custodial Services</t>
  </si>
  <si>
    <t>Repairs &amp; Maintenance</t>
  </si>
  <si>
    <t>Rent</t>
  </si>
  <si>
    <t>Rental of Equipment</t>
  </si>
  <si>
    <t>Type of Service</t>
  </si>
  <si>
    <t>4. Please list any purchased property services including rent, cleaning services and other services. Do not include utilities or communication services in this section.</t>
  </si>
  <si>
    <t>Property Services TOTAL</t>
  </si>
  <si>
    <t>Other Purchased Services</t>
  </si>
  <si>
    <t>5. Please list any other purchased services including building insurance, communication systems and postage.</t>
  </si>
  <si>
    <t>Amounts paid for services rendered by organizations or personnel not on the payroll of the organization and not included in Professional and Technical Services or Property Services.</t>
  </si>
  <si>
    <t>Other Purchased Property Services</t>
  </si>
  <si>
    <t xml:space="preserve">Insurance </t>
  </si>
  <si>
    <t>Telephone</t>
  </si>
  <si>
    <t>Internet</t>
  </si>
  <si>
    <t>Postage</t>
  </si>
  <si>
    <t>Other Services TOTAL</t>
  </si>
  <si>
    <t>Advertising</t>
  </si>
  <si>
    <t>Printing</t>
  </si>
  <si>
    <t>Travel</t>
  </si>
  <si>
    <t>Supplies</t>
  </si>
  <si>
    <t>6. Please list any supplies including utilities, food, books, printed media, electronic media and software.</t>
  </si>
  <si>
    <t>Type of Supply</t>
  </si>
  <si>
    <t>Energy Utilities</t>
  </si>
  <si>
    <t>Books &amp; Information</t>
  </si>
  <si>
    <t>Workbooks &amp; Printed Media</t>
  </si>
  <si>
    <t>Digital Subscriptions</t>
  </si>
  <si>
    <t>Software</t>
  </si>
  <si>
    <t>Unit (Months or Units)</t>
  </si>
  <si>
    <t>Cost per Month/Unit</t>
  </si>
  <si>
    <t>Supplies TOTAL</t>
  </si>
  <si>
    <t>2400-620</t>
  </si>
  <si>
    <t>1000-640</t>
  </si>
  <si>
    <t>1000-641</t>
  </si>
  <si>
    <t>1000-642</t>
  </si>
  <si>
    <t>1000-650</t>
  </si>
  <si>
    <t>[Enter Type of Supply]</t>
  </si>
  <si>
    <t>1000-630</t>
  </si>
  <si>
    <t>Food</t>
  </si>
  <si>
    <t>Property</t>
  </si>
  <si>
    <t>Expenditures for acquiring fixed assets, including initial equipment, additional equipment and replacement of equipment.</t>
  </si>
  <si>
    <t>7. Please list any equipment including furniture, computers and depreciation.</t>
  </si>
  <si>
    <t>Type of Property</t>
  </si>
  <si>
    <t>New Furniture</t>
  </si>
  <si>
    <t>New Computers</t>
  </si>
  <si>
    <t>Replacement Furniture</t>
  </si>
  <si>
    <t>Replacement Computers</t>
  </si>
  <si>
    <t>Depreciation</t>
  </si>
  <si>
    <t>[Enter Type of Equipment]</t>
  </si>
  <si>
    <t># of Units</t>
  </si>
  <si>
    <t>Cost per Unit</t>
  </si>
  <si>
    <t>Property TOTAL</t>
  </si>
  <si>
    <t>Other Objects</t>
  </si>
  <si>
    <t>Amounts paid for goods and services not otherwise classified.</t>
  </si>
  <si>
    <t>8. Please list any other expenditures including dues and fees.</t>
  </si>
  <si>
    <t>Type of Object</t>
  </si>
  <si>
    <t>Dues and Fees</t>
  </si>
  <si>
    <t>[Enter Other Object]</t>
  </si>
  <si>
    <t>Other Objects TOTAL</t>
  </si>
  <si>
    <t>Other Uses of Funds</t>
  </si>
  <si>
    <t>Expenditures for transactions which are not classified in other objects such as indirect cost.</t>
  </si>
  <si>
    <t>9. Please list the indirect cost.</t>
  </si>
  <si>
    <t>Indirect Cost</t>
  </si>
  <si>
    <t>Proposal Subtotal</t>
  </si>
  <si>
    <t>Other Uses of Funds Total</t>
  </si>
  <si>
    <t>Rate (as a decimal)</t>
  </si>
  <si>
    <t>1. Please explain the positions and salaries that were listed in the Personnel section.</t>
  </si>
  <si>
    <t>2. Please explain the benefits listed in the Personnel section including the type of benefit and how the cost is calculated.</t>
  </si>
  <si>
    <t>3. Please describe the services listed in the Professional Technical Services section and how they are essential to the operation of the program.</t>
  </si>
  <si>
    <t>4. Please explain the services listed in the Property Services section and how the amounts were calculated.</t>
  </si>
  <si>
    <t>5. Please describe the Other Purchased Services listed and how the amounts were calculated.</t>
  </si>
  <si>
    <t>6. Please describe the items listed in the Supplies section including how the amounts were calculated.</t>
  </si>
  <si>
    <t>7. Please describe any equipment listed in the Property section including how the amount was calculated and how this purchase is essential to the program operation.</t>
  </si>
  <si>
    <t>8. Please describe all items listed under Other Objects, how the cost was calculated and how the item will contribute to the program's success.</t>
  </si>
  <si>
    <t>9. Please describe the method used to determine the indirect rate.</t>
  </si>
  <si>
    <t>Budget Narrative - Personnel</t>
  </si>
  <si>
    <t>Budget Narrative - Professional Technical Services</t>
  </si>
  <si>
    <t>Budget Narrative - Purchased Property</t>
  </si>
  <si>
    <t>Budget Narrative - Other Purchased Property</t>
  </si>
  <si>
    <t>Budget Narrative - Supplies</t>
  </si>
  <si>
    <t>Budget Narrative - Property</t>
  </si>
  <si>
    <t>Budget Narrative - Other Objects</t>
  </si>
  <si>
    <t>Budget Narrative - Other Uses</t>
  </si>
  <si>
    <t>Back to Budget - Personnel</t>
  </si>
  <si>
    <t>Back to Budget - Professional Technical Services</t>
  </si>
  <si>
    <t>Back to Budget - Purchased Property Services</t>
  </si>
  <si>
    <t>Back to Budget - Other Purchased Property Services</t>
  </si>
  <si>
    <t>Back to Budget - Supplies</t>
  </si>
  <si>
    <t>Back to Budget - Property</t>
  </si>
  <si>
    <t>Back to Budget - Other Objects</t>
  </si>
  <si>
    <t>Back to Budget - Other Uses of Funds</t>
  </si>
  <si>
    <t>[Enter Administrative Title]</t>
  </si>
  <si>
    <t>Amounts paid for items that are consumed, worn out or deteriorated through use or items that lose their identity through fabrication or incorporation into different or more complex units or substances.</t>
  </si>
  <si>
    <t>Back to Budget - Benefits</t>
  </si>
  <si>
    <t>2300-900</t>
  </si>
  <si>
    <t>Program Director</t>
  </si>
  <si>
    <t>Data Entry Specialist</t>
  </si>
  <si>
    <t>Counselor</t>
  </si>
  <si>
    <t>Coordinator of Volunteers</t>
  </si>
  <si>
    <t>Intake &amp; Assessment Specialist</t>
  </si>
  <si>
    <t>Support Staff</t>
  </si>
  <si>
    <t>Distance Learning Facilitator</t>
  </si>
  <si>
    <t>Instructional Staff</t>
  </si>
  <si>
    <t>Support Staff Benefits</t>
  </si>
  <si>
    <t>Instructional Staff Benefits</t>
  </si>
  <si>
    <t>1. Please list the Administrative, Support Staff and Instructional Staff positions for the program by title.</t>
  </si>
  <si>
    <t>Adult Educaton &amp; Literacy Program Budget Worksheet</t>
  </si>
  <si>
    <t>Local Match Requirement</t>
  </si>
  <si>
    <t>25% of Total</t>
  </si>
  <si>
    <t>The required local match is 25% of the total provided by the Bureau of Adult Education. These numbers may be adjusted during the contract negotiation process.</t>
  </si>
  <si>
    <t>Plan for Local Match</t>
  </si>
  <si>
    <t>Item Description</t>
  </si>
  <si>
    <t>Value</t>
  </si>
  <si>
    <t>Adult Education Purpose</t>
  </si>
  <si>
    <t>In-Kind Contributions</t>
  </si>
  <si>
    <t>Cash Contributions</t>
  </si>
  <si>
    <t>Classroom/Office</t>
  </si>
  <si>
    <t>Services</t>
  </si>
  <si>
    <t>Volunteer Hours</t>
  </si>
  <si>
    <t>Category/Line Item</t>
  </si>
  <si>
    <t>Other</t>
  </si>
  <si>
    <t>Total Local Match</t>
  </si>
  <si>
    <t>Y/N</t>
  </si>
  <si>
    <t>Required Match</t>
  </si>
  <si>
    <t>Does the Total meet or exceed requirements?</t>
  </si>
  <si>
    <t>300 Professional Services</t>
  </si>
  <si>
    <t>400 Purchased Property Services</t>
  </si>
  <si>
    <t>500 Other Purchased Property Services</t>
  </si>
  <si>
    <t>600 Supplies</t>
  </si>
  <si>
    <t>700 Property</t>
  </si>
  <si>
    <t>800 Other Objects</t>
  </si>
  <si>
    <t>2900-900 Other Uses of Funds</t>
  </si>
  <si>
    <t>Estimated Budget Total</t>
  </si>
  <si>
    <t>25% of Estimated Budget</t>
  </si>
  <si>
    <t>Please indicate the proposed region from the drop-down list:</t>
  </si>
  <si>
    <t>Berlin - $61,954.10</t>
  </si>
  <si>
    <t>Claremont - $129,133.52</t>
  </si>
  <si>
    <t>Concord - $404,576.22</t>
  </si>
  <si>
    <t>Conway - $50,924.76</t>
  </si>
  <si>
    <t>Keene - $130,317.32</t>
  </si>
  <si>
    <t>Laconia - $66,244.85</t>
  </si>
  <si>
    <t>Littleton - $51,864.69</t>
  </si>
  <si>
    <t>Manchester - $629,545.20</t>
  </si>
  <si>
    <t>Nashua - $763,950.21</t>
  </si>
  <si>
    <t>Portsmouth - $284,807.29</t>
  </si>
  <si>
    <t>Salem - $82,850.19</t>
  </si>
  <si>
    <t>Somersworth - $375,409.30</t>
  </si>
  <si>
    <t>Corrections - $23,133.23</t>
  </si>
  <si>
    <r>
      <rPr>
        <b/>
        <sz val="11"/>
        <color theme="1"/>
        <rFont val="Arial"/>
        <family val="2"/>
      </rPr>
      <t xml:space="preserve">NOTE: </t>
    </r>
    <r>
      <rPr>
        <sz val="11"/>
        <color theme="1"/>
        <rFont val="Arial"/>
        <family val="2"/>
      </rPr>
      <t xml:space="preserve">Please see instructions if applying for funding in more than one region (Section 5.5.2). </t>
    </r>
  </si>
  <si>
    <t>The budget should not exceed the total estimated allocation for the region.</t>
  </si>
  <si>
    <t xml:space="preserve">Administrative Costs </t>
  </si>
  <si>
    <t>Percent of Admin</t>
  </si>
  <si>
    <r>
      <t xml:space="preserve">For the purposes of meeting WIOA Compliance, Administrative Costs include all Administrative Salary and Benefits. If you have any professional development itemized these will need to be included manually. This section will only calculate Admin Salary &amp; Benefits. </t>
    </r>
    <r>
      <rPr>
        <sz val="11"/>
        <color rgb="FFFF0000"/>
        <rFont val="Arial"/>
        <family val="2"/>
      </rPr>
      <t xml:space="preserve">If greater than 5%, it will appear in red </t>
    </r>
    <r>
      <rPr>
        <sz val="11"/>
        <color theme="1"/>
        <rFont val="Arial"/>
        <family val="2"/>
      </rPr>
      <t>Please make sure explanations are included in budget narrative.</t>
    </r>
  </si>
  <si>
    <t>Please enter the hourly rate used to calculate Volunteer Hour Value</t>
  </si>
  <si>
    <t>BUDGET FY24 (July 1, 2023 - June 30, 2024)</t>
  </si>
  <si>
    <t>Statewide - $100,000.00</t>
  </si>
  <si>
    <t>Section 12: FY 24 Budget</t>
  </si>
  <si>
    <t>1000-600</t>
  </si>
  <si>
    <t>Office Supplies</t>
  </si>
  <si>
    <t>Total FY24 Budget</t>
  </si>
  <si>
    <t>Total Administrative Costs in FY24 Budget</t>
  </si>
  <si>
    <t>FY24 Budget TOTAL</t>
  </si>
  <si>
    <t>FY24 Budget Total</t>
  </si>
  <si>
    <t>FY24 BUDGET NARRATIVE</t>
  </si>
  <si>
    <t>Adult Education &amp; Literacy Activities</t>
  </si>
  <si>
    <t>AEL FY25-26 Budget Projections</t>
  </si>
  <si>
    <t>BUDGET FY25 - 26 (July 1, 2024 - June 30, 2026)</t>
  </si>
  <si>
    <r>
      <rPr>
        <b/>
        <sz val="11"/>
        <color theme="1"/>
        <rFont val="Arial"/>
        <family val="2"/>
      </rPr>
      <t>NOTE:</t>
    </r>
    <r>
      <rPr>
        <sz val="11"/>
        <color theme="1"/>
        <rFont val="Arial"/>
        <family val="2"/>
      </rPr>
      <t xml:space="preserve"> This workbook will be automatically calculated based on the AEL Budget FY24 Worksheet with an increase of 3% in each fiscal year.</t>
    </r>
  </si>
  <si>
    <t>FY24</t>
  </si>
  <si>
    <t>FY25</t>
  </si>
  <si>
    <t>FY26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</si>
</sst>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409]* #,##0.00_);_([$$-409]* \(#,##0.00\);_([$$-409]*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Arial"/>
      <family val="2"/>
    </font>
    <font>
      <sz val="13"/>
      <color theme="1"/>
      <name val="Arial"/>
      <family val="2"/>
    </font>
    <font>
      <sz val="11"/>
      <color theme="1"/>
      <name val="Arial"/>
      <family val="2"/>
    </font>
    <font>
      <i/>
      <sz val="10"/>
      <color theme="1"/>
      <name val="Arial"/>
      <family val="2"/>
    </font>
    <font>
      <b/>
      <sz val="12"/>
      <color theme="1"/>
      <name val="Arial"/>
      <family val="2"/>
    </font>
    <font>
      <i/>
      <sz val="11"/>
      <color theme="1"/>
      <name val="Arial"/>
      <family val="2"/>
    </font>
    <font>
      <i/>
      <sz val="11"/>
      <color theme="1"/>
      <name val="Calibri"/>
      <family val="2"/>
      <scheme val="minor"/>
    </font>
    <font>
      <b/>
      <sz val="11"/>
      <color theme="1"/>
      <name val="Arial"/>
      <family val="2"/>
    </font>
    <font>
      <sz val="14"/>
      <color theme="1"/>
      <name val="Arial"/>
      <family val="2"/>
    </font>
    <font>
      <b/>
      <sz val="14"/>
      <color theme="1"/>
      <name val="Arial"/>
      <family val="2"/>
    </font>
    <font>
      <b/>
      <i/>
      <sz val="11"/>
      <color theme="1"/>
      <name val="Arial"/>
      <family val="2"/>
    </font>
    <font>
      <b/>
      <i/>
      <sz val="11"/>
      <color theme="1"/>
      <name val="Calibri"/>
      <family val="2"/>
      <scheme val="minor"/>
    </font>
    <font>
      <sz val="10"/>
      <color theme="1"/>
      <name val="Arial"/>
      <family val="2"/>
    </font>
    <font>
      <u/>
      <sz val="11"/>
      <color theme="10"/>
      <name val="Calibri"/>
      <family val="2"/>
      <scheme val="minor"/>
    </font>
    <font>
      <b/>
      <i/>
      <sz val="11"/>
      <name val="Arial"/>
      <family val="2"/>
    </font>
    <font>
      <b/>
      <i/>
      <sz val="11"/>
      <name val="Calibri"/>
      <family val="2"/>
      <scheme val="minor"/>
    </font>
    <font>
      <sz val="10"/>
      <color rgb="FF000000"/>
      <name val="Arial"/>
      <family val="2"/>
    </font>
    <font>
      <sz val="11"/>
      <color rgb="FFFF000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7" tint="0.59999389629810485"/>
        <bgColor indexed="64"/>
      </patternFill>
    </fill>
  </fills>
  <borders count="44">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style="thick">
        <color auto="1"/>
      </left>
      <right style="thick">
        <color auto="1"/>
      </right>
      <top style="thick">
        <color auto="1"/>
      </top>
      <bottom style="thick">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indexed="64"/>
      </left>
      <right style="thick">
        <color auto="1"/>
      </right>
      <top style="medium">
        <color auto="1"/>
      </top>
      <bottom style="thin">
        <color indexed="64"/>
      </bottom>
      <diagonal/>
    </border>
    <border>
      <left style="thin">
        <color indexed="64"/>
      </left>
      <right style="thick">
        <color auto="1"/>
      </right>
      <top/>
      <bottom style="thin">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ck">
        <color auto="1"/>
      </left>
      <right style="thick">
        <color auto="1"/>
      </right>
      <top style="medium">
        <color indexed="64"/>
      </top>
      <bottom style="thick">
        <color auto="1"/>
      </bottom>
      <diagonal/>
    </border>
    <border>
      <left style="thick">
        <color indexed="64"/>
      </left>
      <right style="medium">
        <color indexed="64"/>
      </right>
      <top style="medium">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6" fillId="0" borderId="0" applyNumberFormat="0" applyFill="0" applyBorder="0" applyAlignment="0" applyProtection="0"/>
    <xf numFmtId="9" fontId="1" fillId="0" borderId="0" applyFont="0" applyFill="0" applyBorder="0" applyAlignment="0" applyProtection="0"/>
  </cellStyleXfs>
  <cellXfs count="201">
    <xf numFmtId="0" fontId="0" fillId="0" borderId="0" xfId="0"/>
    <xf numFmtId="0" fontId="3" fillId="0" borderId="0" xfId="0" applyFont="1" applyAlignment="1">
      <alignment horizontal="center"/>
    </xf>
    <xf numFmtId="0" fontId="4" fillId="0" borderId="0" xfId="0" applyFont="1" applyAlignment="1">
      <alignment horizontal="left" vertical="center" indent="8" readingOrder="1"/>
    </xf>
    <xf numFmtId="0" fontId="5" fillId="0" borderId="0" xfId="0" applyFont="1" applyAlignment="1">
      <alignment horizontal="center"/>
    </xf>
    <xf numFmtId="0" fontId="5" fillId="0" borderId="0" xfId="0" applyFont="1" applyAlignment="1">
      <alignment horizontal="left" vertical="center" indent="12" readingOrder="1"/>
    </xf>
    <xf numFmtId="0" fontId="5" fillId="0" borderId="0" xfId="0" applyFont="1"/>
    <xf numFmtId="0" fontId="0" fillId="0" borderId="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5" fillId="0" borderId="0" xfId="0" applyFont="1" applyBorder="1"/>
    <xf numFmtId="0" fontId="0" fillId="0" borderId="0" xfId="0" applyBorder="1"/>
    <xf numFmtId="0" fontId="5" fillId="0" borderId="0" xfId="0" applyFont="1" applyBorder="1" applyAlignment="1">
      <alignment horizontal="center"/>
    </xf>
    <xf numFmtId="0" fontId="0" fillId="0" borderId="0" xfId="0" applyBorder="1" applyAlignment="1">
      <alignment horizontal="left" wrapText="1"/>
    </xf>
    <xf numFmtId="0" fontId="0" fillId="0" borderId="0" xfId="0" applyAlignment="1">
      <alignment wrapText="1"/>
    </xf>
    <xf numFmtId="0" fontId="9" fillId="0" borderId="0" xfId="0" applyFont="1" applyAlignment="1"/>
    <xf numFmtId="0" fontId="0" fillId="0" borderId="0" xfId="0" applyAlignment="1"/>
    <xf numFmtId="0" fontId="0" fillId="0" borderId="5" xfId="0" applyBorder="1"/>
    <xf numFmtId="0" fontId="10" fillId="3" borderId="6" xfId="0" applyFont="1" applyFill="1" applyBorder="1"/>
    <xf numFmtId="0" fontId="0" fillId="3" borderId="6" xfId="0" applyFill="1" applyBorder="1"/>
    <xf numFmtId="0" fontId="0" fillId="3" borderId="7" xfId="0" applyFill="1" applyBorder="1"/>
    <xf numFmtId="0" fontId="0" fillId="0" borderId="8" xfId="0" applyBorder="1" applyAlignment="1">
      <alignment wrapText="1"/>
    </xf>
    <xf numFmtId="0" fontId="5" fillId="0" borderId="9" xfId="0" applyFont="1" applyBorder="1" applyAlignment="1">
      <alignment wrapText="1"/>
    </xf>
    <xf numFmtId="0" fontId="10" fillId="0" borderId="10" xfId="0" applyFont="1" applyBorder="1" applyAlignment="1">
      <alignment wrapText="1"/>
    </xf>
    <xf numFmtId="0" fontId="5" fillId="0" borderId="0" xfId="0" applyFont="1" applyAlignment="1">
      <alignment horizontal="left" vertical="center" wrapText="1"/>
    </xf>
    <xf numFmtId="0" fontId="5" fillId="0" borderId="8" xfId="0" applyFont="1" applyBorder="1"/>
    <xf numFmtId="44" fontId="0" fillId="0" borderId="10" xfId="1" applyFont="1" applyBorder="1"/>
    <xf numFmtId="0" fontId="5" fillId="0" borderId="11" xfId="0" applyFont="1" applyBorder="1"/>
    <xf numFmtId="0" fontId="0" fillId="0" borderId="13" xfId="0" applyBorder="1"/>
    <xf numFmtId="0" fontId="0" fillId="0" borderId="14" xfId="0" applyBorder="1"/>
    <xf numFmtId="0" fontId="0" fillId="0" borderId="15" xfId="0" applyBorder="1"/>
    <xf numFmtId="0" fontId="10" fillId="3" borderId="16" xfId="0" applyFont="1" applyFill="1" applyBorder="1"/>
    <xf numFmtId="0" fontId="5" fillId="0" borderId="18" xfId="0" applyFont="1" applyBorder="1"/>
    <xf numFmtId="0" fontId="10" fillId="3" borderId="21" xfId="0" applyFont="1" applyFill="1" applyBorder="1"/>
    <xf numFmtId="0" fontId="10" fillId="3" borderId="22" xfId="0" applyFont="1" applyFill="1" applyBorder="1"/>
    <xf numFmtId="0" fontId="0" fillId="4" borderId="8" xfId="0" applyFill="1" applyBorder="1" applyAlignment="1">
      <alignment wrapText="1"/>
    </xf>
    <xf numFmtId="0" fontId="5" fillId="4" borderId="9" xfId="0" applyFont="1" applyFill="1" applyBorder="1" applyAlignment="1">
      <alignment wrapText="1"/>
    </xf>
    <xf numFmtId="0" fontId="0" fillId="4" borderId="5" xfId="0" applyFill="1" applyBorder="1"/>
    <xf numFmtId="0" fontId="5" fillId="4" borderId="6" xfId="0" applyFont="1" applyFill="1" applyBorder="1"/>
    <xf numFmtId="0" fontId="0" fillId="4" borderId="11" xfId="0" applyFill="1" applyBorder="1" applyAlignment="1">
      <alignment wrapText="1"/>
    </xf>
    <xf numFmtId="0" fontId="5" fillId="4" borderId="12" xfId="0" applyFont="1" applyFill="1" applyBorder="1" applyAlignment="1">
      <alignment wrapText="1"/>
    </xf>
    <xf numFmtId="0" fontId="0" fillId="4" borderId="8" xfId="0" applyFill="1" applyBorder="1"/>
    <xf numFmtId="0" fontId="5" fillId="4" borderId="9" xfId="0" applyFont="1" applyFill="1" applyBorder="1"/>
    <xf numFmtId="0" fontId="10" fillId="5" borderId="17" xfId="0" applyFont="1" applyFill="1" applyBorder="1"/>
    <xf numFmtId="0" fontId="11" fillId="0" borderId="0" xfId="0" applyFont="1" applyFill="1"/>
    <xf numFmtId="0" fontId="11" fillId="5" borderId="5" xfId="0" applyFont="1" applyFill="1" applyBorder="1"/>
    <xf numFmtId="0" fontId="12" fillId="5" borderId="6" xfId="0" applyFont="1" applyFill="1" applyBorder="1"/>
    <xf numFmtId="0" fontId="11" fillId="5" borderId="6" xfId="0" applyFont="1" applyFill="1" applyBorder="1"/>
    <xf numFmtId="0" fontId="10" fillId="0" borderId="0" xfId="0" applyFont="1" applyFill="1" applyBorder="1"/>
    <xf numFmtId="44" fontId="0" fillId="0" borderId="0" xfId="0" applyNumberFormat="1" applyFill="1" applyBorder="1"/>
    <xf numFmtId="0" fontId="10" fillId="5" borderId="23" xfId="0" applyFont="1" applyFill="1" applyBorder="1"/>
    <xf numFmtId="0" fontId="14" fillId="0" borderId="0" xfId="0" applyFont="1" applyAlignment="1"/>
    <xf numFmtId="0" fontId="10" fillId="0" borderId="0" xfId="0" applyFont="1" applyAlignment="1">
      <alignment horizontal="left" vertical="center" indent="12" readingOrder="1"/>
    </xf>
    <xf numFmtId="0" fontId="2" fillId="0" borderId="0" xfId="0" applyFont="1"/>
    <xf numFmtId="0" fontId="5" fillId="0" borderId="0" xfId="0" applyFont="1" applyAlignment="1">
      <alignment vertical="center" wrapText="1"/>
    </xf>
    <xf numFmtId="0" fontId="0" fillId="6" borderId="8" xfId="0" applyFill="1" applyBorder="1" applyAlignment="1">
      <alignment wrapText="1"/>
    </xf>
    <xf numFmtId="0" fontId="5" fillId="6" borderId="9" xfId="0" applyFont="1" applyFill="1" applyBorder="1" applyAlignment="1">
      <alignment wrapText="1"/>
    </xf>
    <xf numFmtId="0" fontId="5" fillId="6" borderId="8" xfId="0" applyFont="1" applyFill="1" applyBorder="1"/>
    <xf numFmtId="0" fontId="10" fillId="5" borderId="22" xfId="0" applyFont="1" applyFill="1" applyBorder="1" applyAlignment="1">
      <alignment wrapText="1"/>
    </xf>
    <xf numFmtId="0" fontId="5" fillId="6" borderId="9" xfId="0" applyFont="1" applyFill="1" applyBorder="1"/>
    <xf numFmtId="44" fontId="5" fillId="6" borderId="9" xfId="1" applyFont="1" applyFill="1" applyBorder="1"/>
    <xf numFmtId="0" fontId="0" fillId="0" borderId="0" xfId="0" applyBorder="1" applyAlignment="1">
      <alignment wrapText="1"/>
    </xf>
    <xf numFmtId="0" fontId="16" fillId="0" borderId="0" xfId="2"/>
    <xf numFmtId="0" fontId="16" fillId="0" borderId="31" xfId="2" applyFill="1" applyBorder="1" applyAlignment="1">
      <alignment wrapText="1"/>
    </xf>
    <xf numFmtId="0" fontId="16" fillId="0" borderId="0" xfId="2" applyAlignment="1">
      <alignment wrapText="1"/>
    </xf>
    <xf numFmtId="0" fontId="16" fillId="0" borderId="0" xfId="2" applyBorder="1" applyAlignment="1">
      <alignment wrapText="1"/>
    </xf>
    <xf numFmtId="0" fontId="5" fillId="6" borderId="9" xfId="0" applyFont="1" applyFill="1" applyBorder="1" applyAlignment="1">
      <alignment horizontal="left" vertical="top"/>
    </xf>
    <xf numFmtId="0" fontId="10" fillId="5" borderId="33" xfId="0" applyFont="1" applyFill="1" applyBorder="1" applyAlignment="1">
      <alignment wrapText="1"/>
    </xf>
    <xf numFmtId="44" fontId="0" fillId="0" borderId="17" xfId="0" applyNumberFormat="1" applyBorder="1" applyProtection="1"/>
    <xf numFmtId="44" fontId="5" fillId="4" borderId="6" xfId="1" applyFont="1" applyFill="1" applyBorder="1" applyProtection="1"/>
    <xf numFmtId="44" fontId="5" fillId="4" borderId="12" xfId="0" applyNumberFormat="1" applyFont="1" applyFill="1" applyBorder="1" applyAlignment="1" applyProtection="1">
      <alignment wrapText="1"/>
    </xf>
    <xf numFmtId="44" fontId="5" fillId="4" borderId="9" xfId="0" applyNumberFormat="1" applyFont="1" applyFill="1" applyBorder="1" applyProtection="1"/>
    <xf numFmtId="44" fontId="5" fillId="5" borderId="23" xfId="0" applyNumberFormat="1" applyFont="1" applyFill="1" applyBorder="1" applyProtection="1"/>
    <xf numFmtId="44" fontId="0" fillId="5" borderId="17" xfId="0" applyNumberFormat="1" applyFill="1" applyBorder="1" applyProtection="1"/>
    <xf numFmtId="44" fontId="0" fillId="5" borderId="23" xfId="0" applyNumberFormat="1" applyFill="1" applyBorder="1" applyProtection="1"/>
    <xf numFmtId="0" fontId="5" fillId="0" borderId="0" xfId="0" applyFont="1" applyAlignment="1" applyProtection="1">
      <alignment horizontal="left" vertical="top" wrapText="1"/>
      <protection locked="0"/>
    </xf>
    <xf numFmtId="0" fontId="0" fillId="6" borderId="9" xfId="0" applyFill="1" applyBorder="1" applyAlignment="1" applyProtection="1">
      <alignment horizontal="left" vertical="top"/>
      <protection locked="0"/>
    </xf>
    <xf numFmtId="44" fontId="0" fillId="6" borderId="9" xfId="1" applyFont="1" applyFill="1" applyBorder="1" applyAlignment="1" applyProtection="1">
      <alignment horizontal="left" vertical="top"/>
      <protection locked="0"/>
    </xf>
    <xf numFmtId="0" fontId="5" fillId="6" borderId="9" xfId="0" applyFont="1" applyFill="1" applyBorder="1" applyProtection="1">
      <protection locked="0"/>
    </xf>
    <xf numFmtId="0" fontId="5" fillId="6" borderId="9" xfId="0" applyFont="1" applyFill="1" applyBorder="1" applyAlignment="1" applyProtection="1">
      <alignment horizontal="left" vertical="top"/>
      <protection locked="0"/>
    </xf>
    <xf numFmtId="44" fontId="5" fillId="6" borderId="9" xfId="1" applyFont="1" applyFill="1" applyBorder="1" applyAlignment="1" applyProtection="1">
      <alignment horizontal="left" vertical="top"/>
      <protection locked="0"/>
    </xf>
    <xf numFmtId="44" fontId="15" fillId="6" borderId="9" xfId="1" applyFont="1" applyFill="1" applyBorder="1" applyAlignment="1" applyProtection="1">
      <alignment horizontal="left" vertical="top"/>
      <protection locked="0"/>
    </xf>
    <xf numFmtId="0" fontId="0" fillId="0" borderId="9" xfId="0" applyBorder="1" applyAlignment="1" applyProtection="1">
      <alignment horizontal="left" vertical="top"/>
      <protection locked="0"/>
    </xf>
    <xf numFmtId="44" fontId="0" fillId="0" borderId="9" xfId="1" applyFont="1"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9" xfId="0" applyBorder="1" applyAlignment="1" applyProtection="1">
      <alignment horizontal="left" vertical="top"/>
      <protection locked="0"/>
    </xf>
    <xf numFmtId="44" fontId="0" fillId="0" borderId="19" xfId="1" applyFont="1" applyBorder="1" applyAlignment="1" applyProtection="1">
      <alignment horizontal="left" vertical="top"/>
      <protection locked="0"/>
    </xf>
    <xf numFmtId="44" fontId="5" fillId="6" borderId="9" xfId="1" applyFont="1" applyFill="1" applyBorder="1" applyProtection="1">
      <protection locked="0"/>
    </xf>
    <xf numFmtId="0" fontId="3"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0" xfId="0" applyAlignment="1">
      <alignment wrapText="1"/>
    </xf>
    <xf numFmtId="0" fontId="5" fillId="0" borderId="0" xfId="0" applyFont="1" applyAlignment="1">
      <alignment wrapText="1"/>
    </xf>
    <xf numFmtId="44" fontId="0" fillId="0" borderId="10" xfId="1" applyFont="1" applyBorder="1" applyProtection="1"/>
    <xf numFmtId="44" fontId="0" fillId="0" borderId="20" xfId="1" applyFont="1" applyBorder="1" applyProtection="1"/>
    <xf numFmtId="44" fontId="0" fillId="6" borderId="9" xfId="1" applyFont="1" applyFill="1" applyBorder="1" applyProtection="1"/>
    <xf numFmtId="44" fontId="5" fillId="0" borderId="0" xfId="0" applyNumberFormat="1" applyFont="1" applyAlignment="1">
      <alignment wrapText="1"/>
    </xf>
    <xf numFmtId="0" fontId="5" fillId="7" borderId="0" xfId="0" applyFont="1" applyFill="1"/>
    <xf numFmtId="0" fontId="0" fillId="7" borderId="0" xfId="0" applyFill="1"/>
    <xf numFmtId="0" fontId="10" fillId="0" borderId="0" xfId="0" applyFont="1"/>
    <xf numFmtId="0" fontId="5" fillId="8" borderId="9" xfId="0" applyFont="1" applyFill="1" applyBorder="1"/>
    <xf numFmtId="0" fontId="5" fillId="0" borderId="0" xfId="0" applyFont="1" applyFill="1" applyBorder="1"/>
    <xf numFmtId="44" fontId="5" fillId="8" borderId="9" xfId="1" applyFont="1" applyFill="1" applyBorder="1" applyProtection="1"/>
    <xf numFmtId="44" fontId="5" fillId="7" borderId="0" xfId="0" applyNumberFormat="1" applyFont="1" applyFill="1"/>
    <xf numFmtId="44" fontId="0" fillId="7" borderId="0" xfId="0" applyNumberFormat="1" applyFill="1"/>
    <xf numFmtId="0" fontId="3"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0" xfId="0"/>
    <xf numFmtId="0" fontId="11" fillId="5" borderId="34" xfId="0" applyFont="1" applyFill="1" applyBorder="1" applyAlignment="1" applyProtection="1"/>
    <xf numFmtId="0" fontId="0" fillId="5" borderId="35" xfId="0" applyFill="1" applyBorder="1" applyAlignment="1" applyProtection="1"/>
    <xf numFmtId="0" fontId="11" fillId="5" borderId="17" xfId="0" applyFont="1" applyFill="1" applyBorder="1" applyProtection="1"/>
    <xf numFmtId="0" fontId="11" fillId="5" borderId="36" xfId="0" applyFont="1" applyFill="1" applyBorder="1" applyProtection="1"/>
    <xf numFmtId="0" fontId="5" fillId="4" borderId="37" xfId="0" applyFont="1" applyFill="1" applyBorder="1" applyAlignment="1" applyProtection="1">
      <alignment wrapText="1"/>
    </xf>
    <xf numFmtId="0" fontId="5" fillId="4" borderId="6" xfId="0" applyFont="1" applyFill="1" applyBorder="1" applyProtection="1"/>
    <xf numFmtId="0" fontId="5" fillId="4" borderId="12" xfId="0" applyFont="1" applyFill="1" applyBorder="1" applyAlignment="1" applyProtection="1">
      <alignment wrapText="1"/>
    </xf>
    <xf numFmtId="0" fontId="5" fillId="4" borderId="9" xfId="0" applyFont="1" applyFill="1" applyBorder="1" applyProtection="1"/>
    <xf numFmtId="0" fontId="10" fillId="5" borderId="17" xfId="0" applyFont="1" applyFill="1" applyBorder="1" applyProtection="1"/>
    <xf numFmtId="0" fontId="10" fillId="5" borderId="23" xfId="0" applyFont="1" applyFill="1" applyBorder="1" applyProtection="1"/>
    <xf numFmtId="0" fontId="0" fillId="0" borderId="0" xfId="0" applyProtection="1"/>
    <xf numFmtId="0" fontId="5" fillId="4" borderId="9" xfId="0" applyFont="1" applyFill="1" applyBorder="1" applyAlignment="1" applyProtection="1">
      <alignment wrapText="1"/>
    </xf>
    <xf numFmtId="0" fontId="10" fillId="6" borderId="17" xfId="0" applyFont="1" applyFill="1" applyBorder="1" applyProtection="1"/>
    <xf numFmtId="0" fontId="10" fillId="6" borderId="23" xfId="0" applyFont="1" applyFill="1" applyBorder="1" applyProtection="1"/>
    <xf numFmtId="44" fontId="5" fillId="4" borderId="9" xfId="1" applyFont="1" applyFill="1" applyBorder="1" applyAlignment="1" applyProtection="1">
      <alignment wrapText="1"/>
    </xf>
    <xf numFmtId="0" fontId="0" fillId="0" borderId="13" xfId="0" applyBorder="1" applyProtection="1"/>
    <xf numFmtId="0" fontId="11" fillId="5" borderId="38" xfId="0" applyFont="1" applyFill="1" applyBorder="1" applyProtection="1"/>
    <xf numFmtId="0" fontId="11" fillId="5" borderId="39" xfId="0" applyFont="1" applyFill="1" applyBorder="1" applyProtection="1"/>
    <xf numFmtId="0" fontId="10" fillId="6" borderId="40" xfId="0" applyFont="1" applyFill="1" applyBorder="1" applyProtection="1"/>
    <xf numFmtId="44" fontId="5" fillId="6" borderId="41" xfId="0" applyNumberFormat="1" applyFont="1" applyFill="1" applyBorder="1" applyProtection="1"/>
    <xf numFmtId="44" fontId="5" fillId="6" borderId="42" xfId="0" applyNumberFormat="1" applyFont="1" applyFill="1" applyBorder="1" applyProtection="1"/>
    <xf numFmtId="0" fontId="11" fillId="7" borderId="34" xfId="0" applyFont="1" applyFill="1" applyBorder="1" applyAlignment="1" applyProtection="1"/>
    <xf numFmtId="0" fontId="0" fillId="7" borderId="35" xfId="0" applyFill="1" applyBorder="1" applyAlignment="1" applyProtection="1"/>
    <xf numFmtId="0" fontId="11" fillId="7" borderId="17" xfId="0" applyFont="1" applyFill="1" applyBorder="1" applyProtection="1"/>
    <xf numFmtId="0" fontId="11" fillId="7" borderId="36" xfId="0" applyFont="1" applyFill="1" applyBorder="1" applyProtection="1"/>
    <xf numFmtId="0" fontId="10" fillId="10" borderId="40" xfId="0" applyFont="1" applyFill="1" applyBorder="1" applyProtection="1"/>
    <xf numFmtId="44" fontId="5" fillId="10" borderId="41" xfId="0" applyNumberFormat="1" applyFont="1" applyFill="1" applyBorder="1" applyProtection="1"/>
    <xf numFmtId="44" fontId="5" fillId="10" borderId="42" xfId="0" applyNumberFormat="1" applyFont="1" applyFill="1" applyBorder="1" applyProtection="1"/>
    <xf numFmtId="0" fontId="6" fillId="0" borderId="0" xfId="0" applyFont="1" applyBorder="1" applyAlignment="1">
      <alignment horizontal="center"/>
    </xf>
    <xf numFmtId="0" fontId="19" fillId="0" borderId="33" xfId="0" applyFont="1" applyBorder="1" applyAlignment="1">
      <alignment vertical="center"/>
    </xf>
    <xf numFmtId="0" fontId="19" fillId="0" borderId="43" xfId="0" applyFont="1" applyBorder="1" applyAlignment="1">
      <alignment vertical="center"/>
    </xf>
    <xf numFmtId="8" fontId="19" fillId="0" borderId="33" xfId="0" applyNumberFormat="1" applyFont="1" applyBorder="1" applyAlignment="1">
      <alignment vertical="center" wrapText="1"/>
    </xf>
    <xf numFmtId="8" fontId="19" fillId="0" borderId="43" xfId="0" applyNumberFormat="1" applyFont="1" applyBorder="1" applyAlignment="1">
      <alignment vertical="center" wrapText="1"/>
    </xf>
    <xf numFmtId="0" fontId="5"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left" vertical="center"/>
    </xf>
    <xf numFmtId="0" fontId="0" fillId="0" borderId="9" xfId="0" applyBorder="1" applyAlignment="1">
      <alignment horizontal="center" vertical="center"/>
    </xf>
    <xf numFmtId="0" fontId="0" fillId="0" borderId="0" xfId="0" applyBorder="1" applyAlignment="1">
      <alignment horizontal="center" vertical="center" wrapText="1"/>
    </xf>
    <xf numFmtId="0" fontId="5" fillId="10" borderId="5" xfId="0" applyFont="1" applyFill="1" applyBorder="1" applyAlignment="1">
      <alignment wrapText="1"/>
    </xf>
    <xf numFmtId="9" fontId="5" fillId="0" borderId="9" xfId="3" applyFont="1" applyBorder="1" applyProtection="1"/>
    <xf numFmtId="44" fontId="5" fillId="0" borderId="0" xfId="1" applyFont="1" applyFill="1" applyBorder="1" applyProtection="1"/>
    <xf numFmtId="44" fontId="5" fillId="0" borderId="9" xfId="1" applyFont="1" applyBorder="1" applyProtection="1"/>
    <xf numFmtId="0" fontId="16" fillId="0" borderId="0" xfId="2" applyAlignment="1">
      <alignment wrapText="1"/>
    </xf>
    <xf numFmtId="0" fontId="5" fillId="8" borderId="9" xfId="0" applyFont="1" applyFill="1" applyBorder="1" applyProtection="1">
      <protection locked="0"/>
    </xf>
    <xf numFmtId="44" fontId="5" fillId="8" borderId="9" xfId="1" applyFont="1" applyFill="1" applyBorder="1" applyProtection="1">
      <protection locked="0"/>
    </xf>
    <xf numFmtId="0" fontId="0" fillId="8" borderId="9" xfId="0" applyFill="1" applyBorder="1" applyProtection="1">
      <protection locked="0"/>
    </xf>
    <xf numFmtId="44" fontId="0" fillId="8" borderId="9" xfId="1" applyFont="1" applyFill="1" applyBorder="1" applyProtection="1">
      <protection locked="0"/>
    </xf>
    <xf numFmtId="164" fontId="5" fillId="8" borderId="0" xfId="1" applyNumberFormat="1" applyFont="1" applyFill="1" applyBorder="1" applyProtection="1">
      <protection locked="0"/>
    </xf>
    <xf numFmtId="0" fontId="0" fillId="0" borderId="9" xfId="0" applyBorder="1" applyProtection="1">
      <protection locked="0"/>
    </xf>
    <xf numFmtId="0" fontId="0" fillId="0" borderId="30" xfId="0" applyFill="1" applyBorder="1" applyAlignment="1">
      <alignment vertical="top" wrapText="1"/>
    </xf>
    <xf numFmtId="0" fontId="0" fillId="0" borderId="0" xfId="0" applyFill="1" applyBorder="1" applyAlignment="1">
      <alignment vertical="top" wrapText="1"/>
    </xf>
    <xf numFmtId="0" fontId="16" fillId="0" borderId="0" xfId="2" applyAlignment="1">
      <alignment wrapText="1"/>
    </xf>
    <xf numFmtId="0" fontId="0" fillId="0" borderId="0" xfId="0" applyAlignment="1">
      <alignment wrapText="1"/>
    </xf>
    <xf numFmtId="0" fontId="3" fillId="0" borderId="0" xfId="0" applyFont="1" applyAlignment="1">
      <alignment horizontal="center"/>
    </xf>
    <xf numFmtId="0" fontId="5" fillId="0" borderId="0" xfId="0" applyFont="1" applyAlignment="1">
      <alignment horizontal="center"/>
    </xf>
    <xf numFmtId="0" fontId="6" fillId="0" borderId="2" xfId="0" applyFont="1" applyBorder="1" applyAlignment="1">
      <alignment horizontal="center"/>
    </xf>
    <xf numFmtId="0" fontId="5" fillId="0" borderId="1" xfId="0" applyFont="1" applyBorder="1" applyAlignment="1" applyProtection="1">
      <alignment horizontal="left" vertical="top"/>
      <protection locked="0"/>
    </xf>
    <xf numFmtId="0" fontId="0" fillId="0" borderId="0" xfId="0" applyAlignment="1">
      <alignment horizontal="center"/>
    </xf>
    <xf numFmtId="0" fontId="5" fillId="0" borderId="0" xfId="0" applyFont="1" applyAlignment="1">
      <alignment vertical="center" wrapText="1"/>
    </xf>
    <xf numFmtId="0" fontId="0" fillId="0" borderId="0" xfId="0" applyAlignment="1"/>
    <xf numFmtId="0" fontId="12" fillId="5" borderId="25" xfId="0" applyFont="1" applyFill="1" applyBorder="1" applyAlignment="1"/>
    <xf numFmtId="0" fontId="0" fillId="0" borderId="24" xfId="0" applyBorder="1" applyAlignment="1"/>
    <xf numFmtId="0" fontId="0" fillId="0" borderId="26" xfId="0" applyBorder="1" applyAlignment="1"/>
    <xf numFmtId="0" fontId="13" fillId="0" borderId="0" xfId="0" applyFont="1" applyAlignment="1">
      <alignment vertical="center" wrapText="1"/>
    </xf>
    <xf numFmtId="0" fontId="14" fillId="0" borderId="0" xfId="0" applyFont="1" applyAlignment="1"/>
    <xf numFmtId="0" fontId="8" fillId="0" borderId="0" xfId="0" applyFont="1" applyAlignment="1">
      <alignment vertical="center" wrapText="1"/>
    </xf>
    <xf numFmtId="0" fontId="11" fillId="5" borderId="27" xfId="0" applyFont="1" applyFill="1" applyBorder="1" applyAlignment="1"/>
    <xf numFmtId="0" fontId="0" fillId="0" borderId="16" xfId="0" applyBorder="1" applyAlignment="1"/>
    <xf numFmtId="0" fontId="0" fillId="0" borderId="32" xfId="0" applyBorder="1" applyAlignment="1"/>
    <xf numFmtId="0" fontId="5" fillId="0" borderId="0" xfId="0" applyFont="1" applyBorder="1" applyAlignment="1">
      <alignment wrapText="1"/>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1" xfId="0" applyBorder="1" applyAlignment="1">
      <alignment horizontal="left" wrapText="1"/>
    </xf>
    <xf numFmtId="0" fontId="0" fillId="0" borderId="4" xfId="0" applyBorder="1" applyAlignment="1">
      <alignment horizontal="left" wrapText="1"/>
    </xf>
    <xf numFmtId="0" fontId="5" fillId="0" borderId="0" xfId="0" applyFont="1" applyFill="1" applyBorder="1" applyAlignment="1">
      <alignment vertical="top" wrapText="1"/>
    </xf>
    <xf numFmtId="0" fontId="8" fillId="0" borderId="0" xfId="0" applyFont="1" applyAlignment="1">
      <alignment wrapText="1"/>
    </xf>
    <xf numFmtId="0" fontId="0" fillId="0" borderId="0" xfId="0"/>
    <xf numFmtId="0" fontId="10" fillId="0" borderId="0" xfId="0" applyFont="1"/>
    <xf numFmtId="0" fontId="0" fillId="0" borderId="28"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3" fillId="9" borderId="0" xfId="0" applyFont="1" applyFill="1" applyAlignment="1">
      <alignment vertical="center" wrapText="1"/>
    </xf>
    <xf numFmtId="0" fontId="17" fillId="9" borderId="0" xfId="0" applyFont="1" applyFill="1" applyAlignment="1">
      <alignment vertical="center" wrapText="1"/>
    </xf>
    <xf numFmtId="0" fontId="18" fillId="9" borderId="0" xfId="0" applyFont="1" applyFill="1" applyAlignment="1"/>
    <xf numFmtId="0" fontId="5" fillId="0" borderId="1" xfId="0" applyFont="1" applyBorder="1" applyAlignment="1">
      <alignment horizontal="left" vertical="top"/>
    </xf>
  </cellXfs>
  <cellStyles count="4">
    <cellStyle name="Currency" xfId="1" builtinId="4"/>
    <cellStyle name="Hyperlink" xfId="2" builtinId="8"/>
    <cellStyle name="Normal" xfId="0" builtinId="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H196"/>
  <sheetViews>
    <sheetView view="pageBreakPreview" topLeftCell="A22" zoomScale="154" zoomScaleNormal="100" zoomScaleSheetLayoutView="154" workbookViewId="0">
      <selection activeCell="B28" sqref="B28"/>
    </sheetView>
  </sheetViews>
  <sheetFormatPr defaultRowHeight="15" x14ac:dyDescent="0.25"/>
  <cols>
    <col min="1" max="1" width="16.28515625" customWidth="1"/>
    <col min="2" max="2" width="26.140625" customWidth="1"/>
    <col min="3" max="3" width="22.85546875" customWidth="1"/>
    <col min="4" max="4" width="27.7109375" customWidth="1"/>
    <col min="5" max="5" width="25.5703125" customWidth="1"/>
    <col min="6" max="6" width="17.28515625" customWidth="1"/>
  </cols>
  <sheetData>
    <row r="1" spans="1:8" ht="20.25" x14ac:dyDescent="0.3">
      <c r="A1" s="163" t="s">
        <v>0</v>
      </c>
      <c r="B1" s="163"/>
      <c r="C1" s="163"/>
      <c r="D1" s="163"/>
      <c r="E1" s="163"/>
      <c r="F1" s="1"/>
      <c r="G1" s="2"/>
      <c r="H1" s="2"/>
    </row>
    <row r="2" spans="1:8" x14ac:dyDescent="0.25">
      <c r="A2" s="164" t="s">
        <v>1</v>
      </c>
      <c r="B2" s="164"/>
      <c r="C2" s="164"/>
      <c r="D2" s="164"/>
      <c r="E2" s="164"/>
      <c r="F2" s="3"/>
      <c r="G2" s="4"/>
      <c r="H2" s="4"/>
    </row>
    <row r="3" spans="1:8" x14ac:dyDescent="0.25">
      <c r="A3" s="164" t="s">
        <v>162</v>
      </c>
      <c r="B3" s="164"/>
      <c r="C3" s="164"/>
      <c r="D3" s="164"/>
      <c r="E3" s="164"/>
      <c r="F3" s="3"/>
      <c r="G3" s="4"/>
      <c r="H3" s="4"/>
    </row>
    <row r="4" spans="1:8" ht="16.5" x14ac:dyDescent="0.25">
      <c r="B4" s="5"/>
      <c r="C4" s="164" t="s">
        <v>210</v>
      </c>
      <c r="D4" s="167"/>
      <c r="E4" s="3"/>
      <c r="F4" s="3"/>
      <c r="G4" s="2"/>
      <c r="H4" s="2"/>
    </row>
    <row r="5" spans="1:8" ht="31.9" customHeight="1" x14ac:dyDescent="0.25">
      <c r="A5" s="166"/>
      <c r="B5" s="166"/>
      <c r="C5" s="166"/>
      <c r="D5" s="166"/>
      <c r="E5" s="166"/>
      <c r="F5" s="6"/>
      <c r="G5" s="2"/>
      <c r="H5" s="2"/>
    </row>
    <row r="6" spans="1:8" ht="13.9" customHeight="1" x14ac:dyDescent="0.25">
      <c r="A6" s="165" t="s">
        <v>2</v>
      </c>
      <c r="B6" s="165"/>
      <c r="C6" s="7"/>
      <c r="D6" s="8"/>
      <c r="E6" s="8"/>
      <c r="F6" s="8"/>
      <c r="G6" s="4"/>
      <c r="H6" s="4"/>
    </row>
    <row r="7" spans="1:8" s="107" customFormat="1" ht="13.9" customHeight="1" x14ac:dyDescent="0.25">
      <c r="A7" s="136"/>
      <c r="B7" s="136"/>
      <c r="C7" s="6"/>
      <c r="D7" s="106"/>
      <c r="E7" s="106"/>
      <c r="F7" s="106"/>
      <c r="G7" s="4"/>
      <c r="H7" s="4"/>
    </row>
    <row r="8" spans="1:8" s="142" customFormat="1" ht="45.75" customHeight="1" x14ac:dyDescent="0.25">
      <c r="A8" s="141" t="s">
        <v>190</v>
      </c>
      <c r="C8" s="143"/>
      <c r="D8" s="146"/>
      <c r="E8" s="147" t="s">
        <v>205</v>
      </c>
      <c r="F8" s="144"/>
      <c r="G8" s="145"/>
      <c r="H8" s="145"/>
    </row>
    <row r="9" spans="1:8" s="10" customFormat="1" ht="16.5" x14ac:dyDescent="0.25">
      <c r="A9" s="179" t="s">
        <v>204</v>
      </c>
      <c r="B9" s="179"/>
      <c r="C9" s="179"/>
      <c r="D9" s="179"/>
      <c r="E9" s="179"/>
      <c r="F9" s="6"/>
      <c r="G9" s="2"/>
      <c r="H9" s="2"/>
    </row>
    <row r="10" spans="1:8" s="10" customFormat="1" ht="16.5" x14ac:dyDescent="0.25">
      <c r="A10" s="179"/>
      <c r="B10" s="179"/>
      <c r="C10" s="179"/>
      <c r="D10" s="179"/>
      <c r="E10" s="179"/>
      <c r="F10" s="6"/>
      <c r="G10" s="2"/>
      <c r="H10" s="2"/>
    </row>
    <row r="11" spans="1:8" s="13" customFormat="1" ht="31.15" customHeight="1" x14ac:dyDescent="0.25">
      <c r="A11" s="180" t="s">
        <v>212</v>
      </c>
      <c r="B11" s="181"/>
      <c r="C11" s="182"/>
      <c r="D11" s="182"/>
      <c r="E11" s="183"/>
      <c r="F11" s="12"/>
      <c r="G11" s="4"/>
      <c r="H11" s="4"/>
    </row>
    <row r="12" spans="1:8" ht="30.6" customHeight="1" x14ac:dyDescent="0.25">
      <c r="A12" s="173" t="s">
        <v>3</v>
      </c>
      <c r="B12" s="174"/>
      <c r="C12" s="174"/>
      <c r="D12" s="174"/>
      <c r="E12" s="174"/>
      <c r="F12" s="14"/>
      <c r="G12" s="4"/>
      <c r="H12" s="4"/>
    </row>
    <row r="13" spans="1:8" ht="30.6" customHeight="1" x14ac:dyDescent="0.25">
      <c r="A13" s="175" t="s">
        <v>41</v>
      </c>
      <c r="B13" s="169"/>
      <c r="C13" s="169"/>
      <c r="D13" s="169"/>
      <c r="E13" s="169"/>
      <c r="F13" s="14"/>
      <c r="G13" s="4"/>
      <c r="H13" s="4"/>
    </row>
    <row r="14" spans="1:8" ht="30.6" customHeight="1" thickBot="1" x14ac:dyDescent="0.3">
      <c r="A14" s="168" t="s">
        <v>161</v>
      </c>
      <c r="B14" s="169"/>
      <c r="C14" s="169"/>
      <c r="D14" s="169"/>
      <c r="E14" s="169"/>
      <c r="F14" s="15"/>
      <c r="G14" s="4"/>
      <c r="H14" s="4"/>
    </row>
    <row r="15" spans="1:8" x14ac:dyDescent="0.25">
      <c r="A15" s="16"/>
      <c r="B15" s="17" t="s">
        <v>4</v>
      </c>
      <c r="C15" s="18"/>
      <c r="D15" s="18"/>
      <c r="E15" s="18"/>
      <c r="F15" s="19"/>
      <c r="G15" s="4"/>
      <c r="H15" s="4"/>
    </row>
    <row r="16" spans="1:8" s="13" customFormat="1" ht="30.6" customHeight="1" x14ac:dyDescent="0.25">
      <c r="A16" s="20"/>
      <c r="B16" s="21" t="s">
        <v>147</v>
      </c>
      <c r="C16" s="21" t="s">
        <v>5</v>
      </c>
      <c r="D16" s="21" t="s">
        <v>6</v>
      </c>
      <c r="E16" s="21" t="s">
        <v>7</v>
      </c>
      <c r="F16" s="22" t="s">
        <v>8</v>
      </c>
      <c r="G16" s="23"/>
      <c r="H16" s="23"/>
    </row>
    <row r="17" spans="1:8" x14ac:dyDescent="0.25">
      <c r="A17" s="24">
        <v>1</v>
      </c>
      <c r="B17" s="81" t="s">
        <v>151</v>
      </c>
      <c r="C17" s="81"/>
      <c r="D17" s="81"/>
      <c r="E17" s="82"/>
      <c r="F17" s="25">
        <f>C17*D17*E17</f>
        <v>0</v>
      </c>
      <c r="G17" s="4"/>
      <c r="H17" s="4"/>
    </row>
    <row r="18" spans="1:8" ht="16.5" x14ac:dyDescent="0.25">
      <c r="A18" s="24">
        <v>2</v>
      </c>
      <c r="B18" s="81" t="s">
        <v>152</v>
      </c>
      <c r="C18" s="81"/>
      <c r="D18" s="81"/>
      <c r="E18" s="82"/>
      <c r="F18" s="25">
        <f>C18*D18*E18</f>
        <v>0</v>
      </c>
      <c r="G18" s="2"/>
      <c r="H18" s="2"/>
    </row>
    <row r="19" spans="1:8" x14ac:dyDescent="0.25">
      <c r="A19" s="24">
        <v>3</v>
      </c>
      <c r="B19" s="81"/>
      <c r="C19" s="81"/>
      <c r="D19" s="81"/>
      <c r="E19" s="82"/>
      <c r="F19" s="25">
        <f>C19*D19*E19</f>
        <v>0</v>
      </c>
      <c r="G19" s="4"/>
      <c r="H19" s="4"/>
    </row>
    <row r="20" spans="1:8" x14ac:dyDescent="0.25">
      <c r="A20" s="24">
        <v>4</v>
      </c>
      <c r="B20" s="81"/>
      <c r="C20" s="81"/>
      <c r="D20" s="81"/>
      <c r="E20" s="82"/>
      <c r="F20" s="25">
        <f>C20*D20*E20</f>
        <v>0</v>
      </c>
      <c r="G20" s="4"/>
      <c r="H20" s="4"/>
    </row>
    <row r="21" spans="1:8" ht="15.75" thickBot="1" x14ac:dyDescent="0.3">
      <c r="A21" s="26">
        <v>5</v>
      </c>
      <c r="B21" s="83"/>
      <c r="C21" s="83"/>
      <c r="D21" s="83"/>
      <c r="E21" s="82"/>
      <c r="F21" s="25">
        <f>C21*D21*E21</f>
        <v>0</v>
      </c>
      <c r="G21" s="4"/>
      <c r="H21" s="4"/>
    </row>
    <row r="22" spans="1:8" ht="16.5" thickTop="1" thickBot="1" x14ac:dyDescent="0.3">
      <c r="A22" s="27"/>
      <c r="B22" s="28"/>
      <c r="C22" s="28"/>
      <c r="D22" s="29"/>
      <c r="E22" s="30" t="s">
        <v>9</v>
      </c>
      <c r="F22" s="67">
        <f>SUM(F17:F21)</f>
        <v>0</v>
      </c>
      <c r="G22" s="4"/>
      <c r="H22" s="4"/>
    </row>
    <row r="23" spans="1:8" ht="16.5" thickTop="1" thickBot="1" x14ac:dyDescent="0.3">
      <c r="A23" s="10"/>
      <c r="B23" s="10"/>
      <c r="C23" s="10"/>
      <c r="D23" s="10"/>
      <c r="G23" s="4"/>
      <c r="H23" s="4"/>
    </row>
    <row r="24" spans="1:8" x14ac:dyDescent="0.25">
      <c r="A24" s="16"/>
      <c r="B24" s="17" t="s">
        <v>156</v>
      </c>
      <c r="C24" s="18"/>
      <c r="D24" s="18"/>
      <c r="E24" s="18"/>
      <c r="F24" s="19"/>
      <c r="G24" s="4"/>
      <c r="H24" s="4"/>
    </row>
    <row r="25" spans="1:8" ht="29.25" x14ac:dyDescent="0.25">
      <c r="A25" s="20"/>
      <c r="B25" s="21" t="s">
        <v>10</v>
      </c>
      <c r="C25" s="21" t="s">
        <v>5</v>
      </c>
      <c r="D25" s="21" t="s">
        <v>6</v>
      </c>
      <c r="E25" s="21" t="s">
        <v>7</v>
      </c>
      <c r="F25" s="22" t="s">
        <v>8</v>
      </c>
      <c r="G25" s="2"/>
      <c r="H25" s="2"/>
    </row>
    <row r="26" spans="1:8" x14ac:dyDescent="0.25">
      <c r="A26" s="24">
        <v>1</v>
      </c>
      <c r="B26" s="81" t="s">
        <v>153</v>
      </c>
      <c r="C26" s="81"/>
      <c r="D26" s="81"/>
      <c r="E26" s="82"/>
      <c r="F26" s="92">
        <f>C26*D26*E26</f>
        <v>0</v>
      </c>
      <c r="G26" s="4"/>
      <c r="H26" s="4"/>
    </row>
    <row r="27" spans="1:8" x14ac:dyDescent="0.25">
      <c r="A27" s="24">
        <v>2</v>
      </c>
      <c r="B27" s="81" t="s">
        <v>154</v>
      </c>
      <c r="C27" s="81"/>
      <c r="D27" s="81"/>
      <c r="E27" s="82"/>
      <c r="F27" s="92">
        <f>C27*D27*E27</f>
        <v>0</v>
      </c>
      <c r="G27" s="4"/>
      <c r="H27" s="4"/>
    </row>
    <row r="28" spans="1:8" x14ac:dyDescent="0.25">
      <c r="A28" s="24">
        <v>3</v>
      </c>
      <c r="B28" s="81" t="s">
        <v>155</v>
      </c>
      <c r="C28" s="81"/>
      <c r="D28" s="81"/>
      <c r="E28" s="82"/>
      <c r="F28" s="92">
        <f>C28*D28*E28</f>
        <v>0</v>
      </c>
      <c r="G28" s="4"/>
      <c r="H28" s="4"/>
    </row>
    <row r="29" spans="1:8" ht="16.5" x14ac:dyDescent="0.25">
      <c r="A29" s="24">
        <v>4</v>
      </c>
      <c r="B29" s="81"/>
      <c r="C29" s="81"/>
      <c r="D29" s="81"/>
      <c r="E29" s="82"/>
      <c r="F29" s="92">
        <f>C29*D29*E29</f>
        <v>0</v>
      </c>
      <c r="G29" s="2"/>
      <c r="H29" s="2"/>
    </row>
    <row r="30" spans="1:8" ht="15.75" thickBot="1" x14ac:dyDescent="0.3">
      <c r="A30" s="31">
        <v>5</v>
      </c>
      <c r="B30" s="84"/>
      <c r="C30" s="84"/>
      <c r="D30" s="84"/>
      <c r="E30" s="85"/>
      <c r="F30" s="93">
        <f>C30*D30*E30</f>
        <v>0</v>
      </c>
      <c r="G30" s="4"/>
      <c r="H30" s="4"/>
    </row>
    <row r="31" spans="1:8" ht="18" thickTop="1" thickBot="1" x14ac:dyDescent="0.3">
      <c r="E31" s="32" t="s">
        <v>11</v>
      </c>
      <c r="F31" s="67">
        <f>SUM(F26:F30)</f>
        <v>0</v>
      </c>
      <c r="G31" s="2"/>
      <c r="H31" s="2"/>
    </row>
    <row r="32" spans="1:8" ht="18" thickTop="1" thickBot="1" x14ac:dyDescent="0.3">
      <c r="G32" s="2"/>
      <c r="H32" s="2"/>
    </row>
    <row r="33" spans="1:8" x14ac:dyDescent="0.25">
      <c r="A33" s="16"/>
      <c r="B33" s="17" t="s">
        <v>158</v>
      </c>
      <c r="C33" s="18"/>
      <c r="D33" s="18"/>
      <c r="E33" s="18"/>
      <c r="F33" s="19"/>
      <c r="G33" s="4"/>
      <c r="H33" s="4"/>
    </row>
    <row r="34" spans="1:8" ht="29.25" x14ac:dyDescent="0.25">
      <c r="A34" s="20"/>
      <c r="B34" s="21" t="s">
        <v>12</v>
      </c>
      <c r="C34" s="21" t="s">
        <v>5</v>
      </c>
      <c r="D34" s="21" t="s">
        <v>6</v>
      </c>
      <c r="E34" s="21" t="s">
        <v>7</v>
      </c>
      <c r="F34" s="22" t="s">
        <v>8</v>
      </c>
    </row>
    <row r="35" spans="1:8" x14ac:dyDescent="0.25">
      <c r="A35" s="24">
        <v>1</v>
      </c>
      <c r="B35" s="81" t="s">
        <v>157</v>
      </c>
      <c r="C35" s="81"/>
      <c r="D35" s="81"/>
      <c r="E35" s="82"/>
      <c r="F35" s="92">
        <f t="shared" ref="F35:F44" si="0">C35*D35*E35</f>
        <v>0</v>
      </c>
    </row>
    <row r="36" spans="1:8" x14ac:dyDescent="0.25">
      <c r="A36" s="24">
        <v>2</v>
      </c>
      <c r="B36" s="81"/>
      <c r="C36" s="81"/>
      <c r="D36" s="81"/>
      <c r="E36" s="82"/>
      <c r="F36" s="92">
        <f t="shared" si="0"/>
        <v>0</v>
      </c>
    </row>
    <row r="37" spans="1:8" x14ac:dyDescent="0.25">
      <c r="A37" s="24">
        <v>3</v>
      </c>
      <c r="B37" s="81"/>
      <c r="C37" s="81"/>
      <c r="D37" s="81"/>
      <c r="E37" s="82"/>
      <c r="F37" s="92">
        <f t="shared" si="0"/>
        <v>0</v>
      </c>
    </row>
    <row r="38" spans="1:8" x14ac:dyDescent="0.25">
      <c r="A38" s="24">
        <v>4</v>
      </c>
      <c r="B38" s="81"/>
      <c r="C38" s="81"/>
      <c r="D38" s="81"/>
      <c r="E38" s="82"/>
      <c r="F38" s="92">
        <f t="shared" si="0"/>
        <v>0</v>
      </c>
    </row>
    <row r="39" spans="1:8" x14ac:dyDescent="0.25">
      <c r="A39" s="24">
        <v>5</v>
      </c>
      <c r="B39" s="81"/>
      <c r="C39" s="81"/>
      <c r="D39" s="81"/>
      <c r="E39" s="82"/>
      <c r="F39" s="92">
        <f t="shared" si="0"/>
        <v>0</v>
      </c>
    </row>
    <row r="40" spans="1:8" x14ac:dyDescent="0.25">
      <c r="A40" s="24">
        <v>6</v>
      </c>
      <c r="B40" s="81"/>
      <c r="C40" s="81"/>
      <c r="D40" s="81"/>
      <c r="E40" s="82"/>
      <c r="F40" s="92">
        <f t="shared" si="0"/>
        <v>0</v>
      </c>
    </row>
    <row r="41" spans="1:8" x14ac:dyDescent="0.25">
      <c r="A41" s="24">
        <v>7</v>
      </c>
      <c r="B41" s="81"/>
      <c r="C41" s="81"/>
      <c r="D41" s="81"/>
      <c r="E41" s="82"/>
      <c r="F41" s="92">
        <f t="shared" si="0"/>
        <v>0</v>
      </c>
    </row>
    <row r="42" spans="1:8" x14ac:dyDescent="0.25">
      <c r="A42" s="24">
        <v>8</v>
      </c>
      <c r="B42" s="81"/>
      <c r="C42" s="81"/>
      <c r="D42" s="81"/>
      <c r="E42" s="82"/>
      <c r="F42" s="92">
        <f t="shared" si="0"/>
        <v>0</v>
      </c>
    </row>
    <row r="43" spans="1:8" x14ac:dyDescent="0.25">
      <c r="A43" s="24">
        <v>9</v>
      </c>
      <c r="B43" s="81"/>
      <c r="C43" s="81"/>
      <c r="D43" s="81"/>
      <c r="E43" s="82"/>
      <c r="F43" s="92">
        <f t="shared" si="0"/>
        <v>0</v>
      </c>
    </row>
    <row r="44" spans="1:8" ht="15.75" thickBot="1" x14ac:dyDescent="0.3">
      <c r="A44" s="31">
        <v>10</v>
      </c>
      <c r="B44" s="84"/>
      <c r="C44" s="84"/>
      <c r="D44" s="84"/>
      <c r="E44" s="85"/>
      <c r="F44" s="93">
        <f t="shared" si="0"/>
        <v>0</v>
      </c>
    </row>
    <row r="45" spans="1:8" ht="16.5" thickTop="1" thickBot="1" x14ac:dyDescent="0.3">
      <c r="E45" s="33" t="s">
        <v>13</v>
      </c>
      <c r="F45" s="67">
        <f>SUM(F35:F44)</f>
        <v>0</v>
      </c>
    </row>
    <row r="46" spans="1:8" ht="16.5" thickTop="1" thickBot="1" x14ac:dyDescent="0.3"/>
    <row r="47" spans="1:8" s="43" customFormat="1" ht="18" x14ac:dyDescent="0.25">
      <c r="A47" s="176" t="s">
        <v>31</v>
      </c>
      <c r="B47" s="177"/>
      <c r="C47" s="177"/>
      <c r="D47" s="178"/>
    </row>
    <row r="48" spans="1:8" ht="30" thickBot="1" x14ac:dyDescent="0.3">
      <c r="A48" s="34"/>
      <c r="B48" s="35"/>
      <c r="C48" s="35" t="s">
        <v>33</v>
      </c>
      <c r="D48" s="35" t="s">
        <v>26</v>
      </c>
      <c r="E48" s="61" t="s">
        <v>131</v>
      </c>
    </row>
    <row r="49" spans="1:8" x14ac:dyDescent="0.25">
      <c r="A49" s="36"/>
      <c r="B49" s="37" t="s">
        <v>4</v>
      </c>
      <c r="C49" s="37" t="s">
        <v>34</v>
      </c>
      <c r="D49" s="68">
        <f>F22</f>
        <v>0</v>
      </c>
    </row>
    <row r="50" spans="1:8" x14ac:dyDescent="0.25">
      <c r="A50" s="38"/>
      <c r="B50" s="39" t="s">
        <v>156</v>
      </c>
      <c r="C50" s="39" t="s">
        <v>35</v>
      </c>
      <c r="D50" s="69">
        <f>F31</f>
        <v>0</v>
      </c>
    </row>
    <row r="51" spans="1:8" ht="15.75" thickBot="1" x14ac:dyDescent="0.3">
      <c r="A51" s="40"/>
      <c r="B51" s="41" t="s">
        <v>158</v>
      </c>
      <c r="C51" s="41" t="s">
        <v>36</v>
      </c>
      <c r="D51" s="70">
        <f>F45</f>
        <v>0</v>
      </c>
    </row>
    <row r="52" spans="1:8" ht="16.5" thickTop="1" thickBot="1" x14ac:dyDescent="0.3">
      <c r="B52" s="42" t="s">
        <v>28</v>
      </c>
      <c r="C52" s="49"/>
      <c r="D52" s="71">
        <f>SUM(D49:D51)</f>
        <v>0</v>
      </c>
    </row>
    <row r="53" spans="1:8" ht="15.75" thickTop="1" x14ac:dyDescent="0.25">
      <c r="D53" s="47"/>
      <c r="E53" s="48"/>
    </row>
    <row r="54" spans="1:8" ht="30.6" customHeight="1" x14ac:dyDescent="0.25">
      <c r="A54" s="168" t="s">
        <v>14</v>
      </c>
      <c r="B54" s="169"/>
      <c r="C54" s="169"/>
      <c r="D54" s="169"/>
      <c r="E54" s="169"/>
      <c r="F54" s="15"/>
      <c r="G54" s="4"/>
      <c r="H54" s="4"/>
    </row>
    <row r="55" spans="1:8" ht="15.75" thickBot="1" x14ac:dyDescent="0.3"/>
    <row r="56" spans="1:8" x14ac:dyDescent="0.25">
      <c r="A56" s="16"/>
      <c r="B56" s="17" t="s">
        <v>15</v>
      </c>
      <c r="C56" s="18"/>
      <c r="D56" s="18"/>
      <c r="E56" s="18"/>
      <c r="F56" s="4"/>
      <c r="G56" s="4"/>
    </row>
    <row r="57" spans="1:8" s="13" customFormat="1" ht="43.5" x14ac:dyDescent="0.25">
      <c r="A57" s="20"/>
      <c r="B57" s="21" t="s">
        <v>16</v>
      </c>
      <c r="C57" s="21" t="s">
        <v>17</v>
      </c>
      <c r="D57" s="21" t="s">
        <v>18</v>
      </c>
      <c r="E57" s="22" t="s">
        <v>8</v>
      </c>
      <c r="G57" s="23"/>
      <c r="H57" s="23"/>
    </row>
    <row r="58" spans="1:8" x14ac:dyDescent="0.25">
      <c r="A58" s="24">
        <v>1</v>
      </c>
      <c r="B58" s="81"/>
      <c r="C58" s="81"/>
      <c r="D58" s="81"/>
      <c r="E58" s="92">
        <f t="shared" ref="E58:E63" si="1">C58*D58</f>
        <v>0</v>
      </c>
      <c r="G58" s="4"/>
      <c r="H58" s="4"/>
    </row>
    <row r="59" spans="1:8" x14ac:dyDescent="0.25">
      <c r="A59" s="24">
        <v>2</v>
      </c>
      <c r="B59" s="81"/>
      <c r="C59" s="81"/>
      <c r="D59" s="81"/>
      <c r="E59" s="92">
        <f t="shared" si="1"/>
        <v>0</v>
      </c>
    </row>
    <row r="60" spans="1:8" x14ac:dyDescent="0.25">
      <c r="A60" s="24">
        <v>3</v>
      </c>
      <c r="B60" s="81"/>
      <c r="C60" s="81"/>
      <c r="D60" s="81"/>
      <c r="E60" s="92">
        <f t="shared" si="1"/>
        <v>0</v>
      </c>
    </row>
    <row r="61" spans="1:8" x14ac:dyDescent="0.25">
      <c r="A61" s="24">
        <v>4</v>
      </c>
      <c r="B61" s="81"/>
      <c r="C61" s="81"/>
      <c r="D61" s="81"/>
      <c r="E61" s="92">
        <f t="shared" si="1"/>
        <v>0</v>
      </c>
    </row>
    <row r="62" spans="1:8" x14ac:dyDescent="0.25">
      <c r="A62" s="24">
        <v>5</v>
      </c>
      <c r="B62" s="81"/>
      <c r="C62" s="81"/>
      <c r="D62" s="81"/>
      <c r="E62" s="92">
        <f t="shared" si="1"/>
        <v>0</v>
      </c>
    </row>
    <row r="63" spans="1:8" ht="15.75" thickBot="1" x14ac:dyDescent="0.3">
      <c r="A63" s="24">
        <v>6</v>
      </c>
      <c r="B63" s="81"/>
      <c r="C63" s="81"/>
      <c r="D63" s="81"/>
      <c r="E63" s="92">
        <f t="shared" si="1"/>
        <v>0</v>
      </c>
    </row>
    <row r="64" spans="1:8" ht="16.5" thickTop="1" thickBot="1" x14ac:dyDescent="0.3">
      <c r="D64" s="33" t="s">
        <v>19</v>
      </c>
      <c r="E64" s="67">
        <f>SUM(E58:E63)</f>
        <v>0</v>
      </c>
    </row>
    <row r="65" spans="1:5" ht="16.5" thickTop="1" thickBot="1" x14ac:dyDescent="0.3"/>
    <row r="66" spans="1:5" x14ac:dyDescent="0.25">
      <c r="A66" s="16"/>
      <c r="B66" s="17" t="s">
        <v>159</v>
      </c>
      <c r="C66" s="18"/>
      <c r="D66" s="18"/>
      <c r="E66" s="18"/>
    </row>
    <row r="67" spans="1:5" ht="43.5" x14ac:dyDescent="0.25">
      <c r="A67" s="20"/>
      <c r="B67" s="21" t="s">
        <v>16</v>
      </c>
      <c r="C67" s="21" t="s">
        <v>20</v>
      </c>
      <c r="D67" s="21" t="s">
        <v>21</v>
      </c>
      <c r="E67" s="22" t="s">
        <v>8</v>
      </c>
    </row>
    <row r="68" spans="1:5" x14ac:dyDescent="0.25">
      <c r="A68" s="24">
        <v>1</v>
      </c>
      <c r="B68" s="81"/>
      <c r="C68" s="81"/>
      <c r="D68" s="81"/>
      <c r="E68" s="92">
        <f t="shared" ref="E68:E73" si="2">C68*D68</f>
        <v>0</v>
      </c>
    </row>
    <row r="69" spans="1:5" x14ac:dyDescent="0.25">
      <c r="A69" s="24">
        <v>2</v>
      </c>
      <c r="B69" s="81"/>
      <c r="C69" s="81"/>
      <c r="D69" s="81"/>
      <c r="E69" s="92">
        <f t="shared" si="2"/>
        <v>0</v>
      </c>
    </row>
    <row r="70" spans="1:5" x14ac:dyDescent="0.25">
      <c r="A70" s="24">
        <v>3</v>
      </c>
      <c r="B70" s="81"/>
      <c r="C70" s="81"/>
      <c r="D70" s="81"/>
      <c r="E70" s="92">
        <f t="shared" si="2"/>
        <v>0</v>
      </c>
    </row>
    <row r="71" spans="1:5" x14ac:dyDescent="0.25">
      <c r="A71" s="24">
        <v>4</v>
      </c>
      <c r="B71" s="81"/>
      <c r="C71" s="81"/>
      <c r="D71" s="81"/>
      <c r="E71" s="92">
        <f t="shared" si="2"/>
        <v>0</v>
      </c>
    </row>
    <row r="72" spans="1:5" x14ac:dyDescent="0.25">
      <c r="A72" s="24">
        <v>5</v>
      </c>
      <c r="B72" s="81"/>
      <c r="C72" s="81"/>
      <c r="D72" s="81"/>
      <c r="E72" s="92">
        <f t="shared" si="2"/>
        <v>0</v>
      </c>
    </row>
    <row r="73" spans="1:5" ht="15.75" thickBot="1" x14ac:dyDescent="0.3">
      <c r="A73" s="24">
        <v>6</v>
      </c>
      <c r="B73" s="81"/>
      <c r="C73" s="81"/>
      <c r="D73" s="81"/>
      <c r="E73" s="92">
        <f t="shared" si="2"/>
        <v>0</v>
      </c>
    </row>
    <row r="74" spans="1:5" ht="16.5" thickTop="1" thickBot="1" x14ac:dyDescent="0.3">
      <c r="D74" s="33" t="s">
        <v>22</v>
      </c>
      <c r="E74" s="67">
        <f>SUM(E68:E73)</f>
        <v>0</v>
      </c>
    </row>
    <row r="75" spans="1:5" ht="16.5" thickTop="1" thickBot="1" x14ac:dyDescent="0.3"/>
    <row r="76" spans="1:5" x14ac:dyDescent="0.25">
      <c r="A76" s="16"/>
      <c r="B76" s="17" t="s">
        <v>160</v>
      </c>
      <c r="C76" s="18"/>
      <c r="D76" s="18"/>
      <c r="E76" s="18"/>
    </row>
    <row r="77" spans="1:5" ht="43.5" x14ac:dyDescent="0.25">
      <c r="A77" s="20"/>
      <c r="B77" s="21" t="s">
        <v>16</v>
      </c>
      <c r="C77" s="21" t="s">
        <v>23</v>
      </c>
      <c r="D77" s="21" t="s">
        <v>24</v>
      </c>
      <c r="E77" s="22" t="s">
        <v>8</v>
      </c>
    </row>
    <row r="78" spans="1:5" x14ac:dyDescent="0.25">
      <c r="A78" s="24">
        <v>1</v>
      </c>
      <c r="B78" s="81"/>
      <c r="C78" s="81"/>
      <c r="D78" s="81"/>
      <c r="E78" s="92">
        <f t="shared" ref="E78:E83" si="3">C78*D78</f>
        <v>0</v>
      </c>
    </row>
    <row r="79" spans="1:5" x14ac:dyDescent="0.25">
      <c r="A79" s="24">
        <v>2</v>
      </c>
      <c r="B79" s="81"/>
      <c r="C79" s="81"/>
      <c r="D79" s="81"/>
      <c r="E79" s="92">
        <f t="shared" si="3"/>
        <v>0</v>
      </c>
    </row>
    <row r="80" spans="1:5" x14ac:dyDescent="0.25">
      <c r="A80" s="24">
        <v>3</v>
      </c>
      <c r="B80" s="81"/>
      <c r="C80" s="81"/>
      <c r="D80" s="81"/>
      <c r="E80" s="92">
        <f t="shared" si="3"/>
        <v>0</v>
      </c>
    </row>
    <row r="81" spans="1:8" x14ac:dyDescent="0.25">
      <c r="A81" s="24">
        <v>4</v>
      </c>
      <c r="B81" s="81"/>
      <c r="C81" s="81"/>
      <c r="D81" s="81"/>
      <c r="E81" s="92">
        <f t="shared" si="3"/>
        <v>0</v>
      </c>
    </row>
    <row r="82" spans="1:8" x14ac:dyDescent="0.25">
      <c r="A82" s="24">
        <v>5</v>
      </c>
      <c r="B82" s="81"/>
      <c r="C82" s="81"/>
      <c r="D82" s="81"/>
      <c r="E82" s="92">
        <f t="shared" si="3"/>
        <v>0</v>
      </c>
    </row>
    <row r="83" spans="1:8" ht="15.75" thickBot="1" x14ac:dyDescent="0.3">
      <c r="A83" s="24">
        <v>6</v>
      </c>
      <c r="B83" s="81"/>
      <c r="C83" s="81"/>
      <c r="D83" s="81"/>
      <c r="E83" s="92">
        <f t="shared" si="3"/>
        <v>0</v>
      </c>
    </row>
    <row r="84" spans="1:8" ht="16.5" thickTop="1" thickBot="1" x14ac:dyDescent="0.3">
      <c r="D84" s="33" t="s">
        <v>25</v>
      </c>
      <c r="E84" s="67">
        <f>SUM(E78:E83)</f>
        <v>0</v>
      </c>
    </row>
    <row r="85" spans="1:8" ht="16.5" thickTop="1" thickBot="1" x14ac:dyDescent="0.3"/>
    <row r="86" spans="1:8" s="43" customFormat="1" ht="18" x14ac:dyDescent="0.25">
      <c r="A86" s="176" t="s">
        <v>32</v>
      </c>
      <c r="B86" s="177"/>
      <c r="C86" s="177"/>
      <c r="D86" s="178"/>
    </row>
    <row r="87" spans="1:8" ht="30" thickBot="1" x14ac:dyDescent="0.3">
      <c r="A87" s="34"/>
      <c r="B87" s="35"/>
      <c r="C87" s="35" t="s">
        <v>37</v>
      </c>
      <c r="D87" s="35" t="s">
        <v>27</v>
      </c>
      <c r="E87" s="61" t="s">
        <v>131</v>
      </c>
    </row>
    <row r="88" spans="1:8" x14ac:dyDescent="0.25">
      <c r="A88" s="36"/>
      <c r="B88" s="37" t="s">
        <v>4</v>
      </c>
      <c r="C88" s="37" t="s">
        <v>38</v>
      </c>
      <c r="D88" s="68">
        <f>E64</f>
        <v>0</v>
      </c>
    </row>
    <row r="89" spans="1:8" x14ac:dyDescent="0.25">
      <c r="A89" s="38"/>
      <c r="B89" s="39" t="s">
        <v>156</v>
      </c>
      <c r="C89" s="39" t="s">
        <v>39</v>
      </c>
      <c r="D89" s="69">
        <f>E74</f>
        <v>0</v>
      </c>
    </row>
    <row r="90" spans="1:8" ht="15.75" thickBot="1" x14ac:dyDescent="0.3">
      <c r="A90" s="40"/>
      <c r="B90" s="41" t="s">
        <v>158</v>
      </c>
      <c r="C90" s="41" t="s">
        <v>40</v>
      </c>
      <c r="D90" s="70">
        <f>E84</f>
        <v>0</v>
      </c>
    </row>
    <row r="91" spans="1:8" ht="16.5" thickTop="1" thickBot="1" x14ac:dyDescent="0.3">
      <c r="B91" s="42" t="s">
        <v>28</v>
      </c>
      <c r="C91" s="49"/>
      <c r="D91" s="71">
        <f>SUM(D88:D90)</f>
        <v>0</v>
      </c>
    </row>
    <row r="92" spans="1:8" ht="15.75" thickTop="1" x14ac:dyDescent="0.25"/>
    <row r="93" spans="1:8" s="52" customFormat="1" ht="30.6" customHeight="1" x14ac:dyDescent="0.25">
      <c r="A93" s="173" t="s">
        <v>29</v>
      </c>
      <c r="B93" s="173"/>
      <c r="C93" s="173"/>
      <c r="D93" s="173"/>
      <c r="E93" s="173"/>
      <c r="F93" s="50"/>
      <c r="G93" s="51"/>
      <c r="H93" s="51"/>
    </row>
    <row r="94" spans="1:8" ht="30.6" customHeight="1" x14ac:dyDescent="0.25">
      <c r="A94" s="175" t="s">
        <v>43</v>
      </c>
      <c r="B94" s="169"/>
      <c r="C94" s="169"/>
      <c r="D94" s="169"/>
      <c r="E94" s="169"/>
      <c r="F94" s="14"/>
      <c r="G94" s="4"/>
      <c r="H94" s="4"/>
    </row>
    <row r="95" spans="1:8" ht="29.45" customHeight="1" x14ac:dyDescent="0.25">
      <c r="A95" s="168" t="s">
        <v>42</v>
      </c>
      <c r="B95" s="169"/>
      <c r="C95" s="169"/>
      <c r="D95" s="169"/>
      <c r="E95" s="169"/>
    </row>
    <row r="96" spans="1:8" ht="29.45" customHeight="1" thickBot="1" x14ac:dyDescent="0.3">
      <c r="A96" s="53"/>
      <c r="B96" s="15"/>
      <c r="C96" s="15"/>
      <c r="D96" s="15"/>
      <c r="E96" s="15"/>
    </row>
    <row r="97" spans="1:8" s="43" customFormat="1" ht="18" x14ac:dyDescent="0.25">
      <c r="A97" s="44">
        <v>300</v>
      </c>
      <c r="B97" s="45" t="s">
        <v>44</v>
      </c>
      <c r="C97" s="46"/>
    </row>
    <row r="98" spans="1:8" ht="45" x14ac:dyDescent="0.25">
      <c r="A98" s="54"/>
      <c r="B98" s="55" t="s">
        <v>45</v>
      </c>
      <c r="C98" s="55" t="s">
        <v>46</v>
      </c>
      <c r="D98" s="63" t="s">
        <v>132</v>
      </c>
    </row>
    <row r="99" spans="1:8" ht="30.6" customHeight="1" x14ac:dyDescent="0.25">
      <c r="A99" s="56">
        <v>1</v>
      </c>
      <c r="B99" s="75"/>
      <c r="C99" s="76"/>
      <c r="D99" s="14"/>
      <c r="E99" s="4"/>
      <c r="F99" s="4"/>
    </row>
    <row r="100" spans="1:8" x14ac:dyDescent="0.25">
      <c r="A100" s="56">
        <v>2</v>
      </c>
      <c r="B100" s="75"/>
      <c r="C100" s="76"/>
    </row>
    <row r="101" spans="1:8" x14ac:dyDescent="0.25">
      <c r="A101" s="56">
        <v>3</v>
      </c>
      <c r="B101" s="75"/>
      <c r="C101" s="76"/>
    </row>
    <row r="102" spans="1:8" x14ac:dyDescent="0.25">
      <c r="A102" s="56">
        <v>4</v>
      </c>
      <c r="B102" s="75"/>
      <c r="C102" s="76"/>
    </row>
    <row r="103" spans="1:8" x14ac:dyDescent="0.25">
      <c r="A103" s="56">
        <v>5</v>
      </c>
      <c r="B103" s="75"/>
      <c r="C103" s="76"/>
    </row>
    <row r="104" spans="1:8" ht="15.75" thickBot="1" x14ac:dyDescent="0.3">
      <c r="A104" s="56">
        <v>6</v>
      </c>
      <c r="B104" s="75"/>
      <c r="C104" s="76"/>
    </row>
    <row r="105" spans="1:8" ht="31.9" customHeight="1" thickTop="1" thickBot="1" x14ac:dyDescent="0.3">
      <c r="B105" s="57" t="s">
        <v>47</v>
      </c>
      <c r="C105" s="72">
        <f>SUM(C99:C104)</f>
        <v>0</v>
      </c>
    </row>
    <row r="106" spans="1:8" ht="15.75" thickTop="1" x14ac:dyDescent="0.25"/>
    <row r="108" spans="1:8" s="52" customFormat="1" ht="30.6" customHeight="1" x14ac:dyDescent="0.25">
      <c r="A108" s="173" t="s">
        <v>30</v>
      </c>
      <c r="B108" s="173"/>
      <c r="C108" s="173"/>
      <c r="D108" s="173"/>
      <c r="E108" s="173"/>
      <c r="F108" s="50"/>
      <c r="G108" s="51"/>
      <c r="H108" s="51"/>
    </row>
    <row r="109" spans="1:8" ht="30.6" customHeight="1" x14ac:dyDescent="0.25">
      <c r="A109" s="175" t="s">
        <v>48</v>
      </c>
      <c r="B109" s="169"/>
      <c r="C109" s="169"/>
      <c r="D109" s="169"/>
      <c r="E109" s="169"/>
      <c r="F109" s="14"/>
      <c r="G109" s="4"/>
      <c r="H109" s="4"/>
    </row>
    <row r="110" spans="1:8" ht="29.45" customHeight="1" thickBot="1" x14ac:dyDescent="0.3">
      <c r="A110" s="168" t="s">
        <v>62</v>
      </c>
      <c r="B110" s="169"/>
      <c r="C110" s="169"/>
      <c r="D110" s="169"/>
      <c r="E110" s="169"/>
    </row>
    <row r="111" spans="1:8" ht="18" x14ac:dyDescent="0.25">
      <c r="A111" s="44">
        <v>400</v>
      </c>
      <c r="B111" s="170" t="s">
        <v>52</v>
      </c>
      <c r="C111" s="171"/>
      <c r="D111" s="171"/>
      <c r="E111" s="172"/>
    </row>
    <row r="112" spans="1:8" ht="45" x14ac:dyDescent="0.25">
      <c r="A112" s="54"/>
      <c r="B112" s="55" t="s">
        <v>61</v>
      </c>
      <c r="C112" s="55" t="s">
        <v>49</v>
      </c>
      <c r="D112" s="55" t="s">
        <v>50</v>
      </c>
      <c r="E112" s="55" t="s">
        <v>51</v>
      </c>
      <c r="F112" s="62" t="s">
        <v>133</v>
      </c>
    </row>
    <row r="113" spans="1:8" x14ac:dyDescent="0.25">
      <c r="A113" s="56">
        <v>410</v>
      </c>
      <c r="B113" s="58" t="s">
        <v>54</v>
      </c>
      <c r="C113" s="76"/>
      <c r="D113" s="75"/>
      <c r="E113" s="94">
        <f t="shared" ref="E113:E122" si="4">C113*D113</f>
        <v>0</v>
      </c>
    </row>
    <row r="114" spans="1:8" x14ac:dyDescent="0.25">
      <c r="A114" s="56">
        <v>420</v>
      </c>
      <c r="B114" s="58" t="s">
        <v>53</v>
      </c>
      <c r="C114" s="76"/>
      <c r="D114" s="75"/>
      <c r="E114" s="94">
        <f t="shared" si="4"/>
        <v>0</v>
      </c>
    </row>
    <row r="115" spans="1:8" x14ac:dyDescent="0.25">
      <c r="A115" s="56">
        <v>421</v>
      </c>
      <c r="B115" s="58" t="s">
        <v>55</v>
      </c>
      <c r="C115" s="76"/>
      <c r="D115" s="75"/>
      <c r="E115" s="94">
        <f t="shared" si="4"/>
        <v>0</v>
      </c>
    </row>
    <row r="116" spans="1:8" x14ac:dyDescent="0.25">
      <c r="A116" s="56">
        <v>422</v>
      </c>
      <c r="B116" s="58" t="s">
        <v>56</v>
      </c>
      <c r="C116" s="76"/>
      <c r="D116" s="75"/>
      <c r="E116" s="94">
        <f t="shared" si="4"/>
        <v>0</v>
      </c>
    </row>
    <row r="117" spans="1:8" x14ac:dyDescent="0.25">
      <c r="A117" s="56">
        <v>423</v>
      </c>
      <c r="B117" s="58" t="s">
        <v>57</v>
      </c>
      <c r="C117" s="76"/>
      <c r="D117" s="75"/>
      <c r="E117" s="94">
        <f t="shared" si="4"/>
        <v>0</v>
      </c>
    </row>
    <row r="118" spans="1:8" x14ac:dyDescent="0.25">
      <c r="A118" s="56">
        <v>430</v>
      </c>
      <c r="B118" s="58" t="s">
        <v>58</v>
      </c>
      <c r="C118" s="76"/>
      <c r="D118" s="75"/>
      <c r="E118" s="94">
        <f t="shared" si="4"/>
        <v>0</v>
      </c>
    </row>
    <row r="119" spans="1:8" x14ac:dyDescent="0.25">
      <c r="A119" s="56">
        <v>440</v>
      </c>
      <c r="B119" s="58" t="s">
        <v>59</v>
      </c>
      <c r="C119" s="76"/>
      <c r="D119" s="75"/>
      <c r="E119" s="94">
        <f t="shared" si="4"/>
        <v>0</v>
      </c>
    </row>
    <row r="120" spans="1:8" x14ac:dyDescent="0.25">
      <c r="A120" s="56">
        <v>443</v>
      </c>
      <c r="B120" s="58" t="s">
        <v>60</v>
      </c>
      <c r="C120" s="76"/>
      <c r="D120" s="75"/>
      <c r="E120" s="94">
        <f t="shared" si="4"/>
        <v>0</v>
      </c>
    </row>
    <row r="121" spans="1:8" x14ac:dyDescent="0.25">
      <c r="A121" s="56"/>
      <c r="B121" s="77" t="s">
        <v>45</v>
      </c>
      <c r="C121" s="76"/>
      <c r="D121" s="75"/>
      <c r="E121" s="94">
        <f t="shared" si="4"/>
        <v>0</v>
      </c>
    </row>
    <row r="122" spans="1:8" ht="15.75" thickBot="1" x14ac:dyDescent="0.3">
      <c r="A122" s="56"/>
      <c r="B122" s="77" t="s">
        <v>45</v>
      </c>
      <c r="C122" s="76"/>
      <c r="D122" s="75"/>
      <c r="E122" s="94">
        <f t="shared" si="4"/>
        <v>0</v>
      </c>
    </row>
    <row r="123" spans="1:8" ht="16.5" thickTop="1" thickBot="1" x14ac:dyDescent="0.3">
      <c r="D123" s="57" t="s">
        <v>63</v>
      </c>
      <c r="E123" s="72">
        <f>SUM(E113:E122)</f>
        <v>0</v>
      </c>
    </row>
    <row r="124" spans="1:8" ht="15.75" thickTop="1" x14ac:dyDescent="0.25"/>
    <row r="125" spans="1:8" s="52" customFormat="1" ht="30.6" customHeight="1" x14ac:dyDescent="0.25">
      <c r="A125" s="173" t="s">
        <v>64</v>
      </c>
      <c r="B125" s="173"/>
      <c r="C125" s="173"/>
      <c r="D125" s="173"/>
      <c r="E125" s="173"/>
      <c r="F125" s="50"/>
      <c r="G125" s="51"/>
      <c r="H125" s="51"/>
    </row>
    <row r="126" spans="1:8" ht="30.6" customHeight="1" x14ac:dyDescent="0.25">
      <c r="A126" s="175" t="s">
        <v>66</v>
      </c>
      <c r="B126" s="169"/>
      <c r="C126" s="169"/>
      <c r="D126" s="169"/>
      <c r="E126" s="169"/>
      <c r="F126" s="14"/>
      <c r="G126" s="4"/>
      <c r="H126" s="4"/>
    </row>
    <row r="127" spans="1:8" ht="29.45" customHeight="1" thickBot="1" x14ac:dyDescent="0.3">
      <c r="A127" s="168" t="s">
        <v>65</v>
      </c>
      <c r="B127" s="169"/>
      <c r="C127" s="169"/>
      <c r="D127" s="169"/>
      <c r="E127" s="169"/>
    </row>
    <row r="128" spans="1:8" ht="18" x14ac:dyDescent="0.25">
      <c r="A128" s="44">
        <v>500</v>
      </c>
      <c r="B128" s="170" t="s">
        <v>67</v>
      </c>
      <c r="C128" s="171"/>
      <c r="D128" s="171"/>
      <c r="E128" s="172"/>
    </row>
    <row r="129" spans="1:8" ht="45" x14ac:dyDescent="0.25">
      <c r="A129" s="54"/>
      <c r="B129" s="55" t="s">
        <v>61</v>
      </c>
      <c r="C129" s="55" t="s">
        <v>49</v>
      </c>
      <c r="D129" s="55" t="s">
        <v>50</v>
      </c>
      <c r="E129" s="55" t="s">
        <v>51</v>
      </c>
      <c r="F129" s="62" t="s">
        <v>134</v>
      </c>
    </row>
    <row r="130" spans="1:8" x14ac:dyDescent="0.25">
      <c r="A130" s="56">
        <v>520</v>
      </c>
      <c r="B130" s="58" t="s">
        <v>68</v>
      </c>
      <c r="C130" s="76"/>
      <c r="D130" s="75"/>
      <c r="E130" s="94">
        <f t="shared" ref="E130:E138" si="5">C130*D130</f>
        <v>0</v>
      </c>
    </row>
    <row r="131" spans="1:8" x14ac:dyDescent="0.25">
      <c r="A131" s="56">
        <v>531</v>
      </c>
      <c r="B131" s="58" t="s">
        <v>69</v>
      </c>
      <c r="C131" s="76"/>
      <c r="D131" s="75"/>
      <c r="E131" s="94">
        <f t="shared" si="5"/>
        <v>0</v>
      </c>
    </row>
    <row r="132" spans="1:8" x14ac:dyDescent="0.25">
      <c r="A132" s="56">
        <v>532</v>
      </c>
      <c r="B132" s="58" t="s">
        <v>70</v>
      </c>
      <c r="C132" s="76"/>
      <c r="D132" s="75"/>
      <c r="E132" s="94">
        <f t="shared" si="5"/>
        <v>0</v>
      </c>
    </row>
    <row r="133" spans="1:8" x14ac:dyDescent="0.25">
      <c r="A133" s="56">
        <v>534</v>
      </c>
      <c r="B133" s="58" t="s">
        <v>71</v>
      </c>
      <c r="C133" s="76"/>
      <c r="D133" s="75"/>
      <c r="E133" s="94">
        <f t="shared" si="5"/>
        <v>0</v>
      </c>
    </row>
    <row r="134" spans="1:8" x14ac:dyDescent="0.25">
      <c r="A134" s="56">
        <v>540</v>
      </c>
      <c r="B134" s="58" t="s">
        <v>73</v>
      </c>
      <c r="C134" s="76"/>
      <c r="D134" s="75"/>
      <c r="E134" s="94">
        <f t="shared" si="5"/>
        <v>0</v>
      </c>
    </row>
    <row r="135" spans="1:8" x14ac:dyDescent="0.25">
      <c r="A135" s="56">
        <v>550</v>
      </c>
      <c r="B135" s="58" t="s">
        <v>74</v>
      </c>
      <c r="C135" s="76"/>
      <c r="D135" s="75"/>
      <c r="E135" s="94">
        <f t="shared" si="5"/>
        <v>0</v>
      </c>
    </row>
    <row r="136" spans="1:8" x14ac:dyDescent="0.25">
      <c r="A136" s="56">
        <v>580</v>
      </c>
      <c r="B136" s="58" t="s">
        <v>75</v>
      </c>
      <c r="C136" s="76"/>
      <c r="D136" s="75"/>
      <c r="E136" s="94">
        <f t="shared" si="5"/>
        <v>0</v>
      </c>
    </row>
    <row r="137" spans="1:8" x14ac:dyDescent="0.25">
      <c r="A137" s="56"/>
      <c r="B137" s="77" t="s">
        <v>45</v>
      </c>
      <c r="C137" s="76"/>
      <c r="D137" s="75"/>
      <c r="E137" s="94">
        <f t="shared" si="5"/>
        <v>0</v>
      </c>
    </row>
    <row r="138" spans="1:8" ht="15.75" thickBot="1" x14ac:dyDescent="0.3">
      <c r="A138" s="56"/>
      <c r="B138" s="77" t="s">
        <v>45</v>
      </c>
      <c r="C138" s="76"/>
      <c r="D138" s="75"/>
      <c r="E138" s="94">
        <f t="shared" si="5"/>
        <v>0</v>
      </c>
    </row>
    <row r="139" spans="1:8" ht="16.5" thickTop="1" thickBot="1" x14ac:dyDescent="0.3">
      <c r="D139" s="57" t="s">
        <v>72</v>
      </c>
      <c r="E139" s="72">
        <f>SUM(E130:E138)</f>
        <v>0</v>
      </c>
    </row>
    <row r="140" spans="1:8" ht="15.75" thickTop="1" x14ac:dyDescent="0.25"/>
    <row r="141" spans="1:8" s="52" customFormat="1" ht="30.6" customHeight="1" x14ac:dyDescent="0.25">
      <c r="A141" s="173" t="s">
        <v>76</v>
      </c>
      <c r="B141" s="173"/>
      <c r="C141" s="173"/>
      <c r="D141" s="173"/>
      <c r="E141" s="173"/>
      <c r="F141" s="50"/>
      <c r="G141" s="51"/>
      <c r="H141" s="51"/>
    </row>
    <row r="142" spans="1:8" ht="30.6" customHeight="1" x14ac:dyDescent="0.25">
      <c r="A142" s="175" t="s">
        <v>148</v>
      </c>
      <c r="B142" s="169"/>
      <c r="C142" s="169"/>
      <c r="D142" s="169"/>
      <c r="E142" s="169"/>
      <c r="F142" s="14"/>
      <c r="G142" s="4"/>
      <c r="H142" s="4"/>
    </row>
    <row r="143" spans="1:8" ht="29.45" customHeight="1" thickBot="1" x14ac:dyDescent="0.3">
      <c r="A143" s="168" t="s">
        <v>77</v>
      </c>
      <c r="B143" s="169"/>
      <c r="C143" s="169"/>
      <c r="D143" s="169"/>
      <c r="E143" s="169"/>
    </row>
    <row r="144" spans="1:8" ht="18" x14ac:dyDescent="0.25">
      <c r="A144" s="44">
        <v>600</v>
      </c>
      <c r="B144" s="170" t="s">
        <v>76</v>
      </c>
      <c r="C144" s="171"/>
      <c r="D144" s="171"/>
      <c r="E144" s="172"/>
    </row>
    <row r="145" spans="1:8" ht="30" x14ac:dyDescent="0.25">
      <c r="A145" s="54"/>
      <c r="B145" s="55" t="s">
        <v>78</v>
      </c>
      <c r="C145" s="55" t="s">
        <v>84</v>
      </c>
      <c r="D145" s="55" t="s">
        <v>85</v>
      </c>
      <c r="E145" s="55" t="s">
        <v>51</v>
      </c>
      <c r="F145" s="62" t="s">
        <v>135</v>
      </c>
    </row>
    <row r="146" spans="1:8" x14ac:dyDescent="0.25">
      <c r="A146" s="56" t="s">
        <v>87</v>
      </c>
      <c r="B146" s="58" t="s">
        <v>79</v>
      </c>
      <c r="C146" s="78"/>
      <c r="D146" s="79"/>
      <c r="E146" s="94">
        <f t="shared" ref="E146:E154" si="6">C146*D146</f>
        <v>0</v>
      </c>
    </row>
    <row r="147" spans="1:8" x14ac:dyDescent="0.25">
      <c r="A147" s="56" t="s">
        <v>93</v>
      </c>
      <c r="B147" s="58" t="s">
        <v>94</v>
      </c>
      <c r="C147" s="78"/>
      <c r="D147" s="79"/>
      <c r="E147" s="94">
        <f t="shared" si="6"/>
        <v>0</v>
      </c>
    </row>
    <row r="148" spans="1:8" x14ac:dyDescent="0.25">
      <c r="A148" s="56" t="s">
        <v>88</v>
      </c>
      <c r="B148" s="58" t="s">
        <v>80</v>
      </c>
      <c r="C148" s="78"/>
      <c r="D148" s="80"/>
      <c r="E148" s="94">
        <f t="shared" si="6"/>
        <v>0</v>
      </c>
    </row>
    <row r="149" spans="1:8" ht="29.25" x14ac:dyDescent="0.25">
      <c r="A149" s="56" t="s">
        <v>89</v>
      </c>
      <c r="B149" s="55" t="s">
        <v>81</v>
      </c>
      <c r="C149" s="78"/>
      <c r="D149" s="80"/>
      <c r="E149" s="94">
        <f t="shared" si="6"/>
        <v>0</v>
      </c>
    </row>
    <row r="150" spans="1:8" x14ac:dyDescent="0.25">
      <c r="A150" s="56" t="s">
        <v>90</v>
      </c>
      <c r="B150" s="58" t="s">
        <v>82</v>
      </c>
      <c r="C150" s="78"/>
      <c r="D150" s="80"/>
      <c r="E150" s="94">
        <f t="shared" si="6"/>
        <v>0</v>
      </c>
      <c r="F150" s="159"/>
      <c r="G150" s="160"/>
    </row>
    <row r="151" spans="1:8" x14ac:dyDescent="0.25">
      <c r="A151" s="56" t="s">
        <v>91</v>
      </c>
      <c r="B151" s="58" t="s">
        <v>83</v>
      </c>
      <c r="C151" s="78"/>
      <c r="D151" s="80"/>
      <c r="E151" s="94">
        <f t="shared" si="6"/>
        <v>0</v>
      </c>
      <c r="F151" s="159"/>
      <c r="G151" s="160"/>
    </row>
    <row r="152" spans="1:8" x14ac:dyDescent="0.25">
      <c r="A152" s="56" t="s">
        <v>213</v>
      </c>
      <c r="B152" s="77" t="s">
        <v>214</v>
      </c>
      <c r="C152" s="78"/>
      <c r="D152" s="80"/>
      <c r="E152" s="94">
        <f t="shared" si="6"/>
        <v>0</v>
      </c>
      <c r="F152" s="159"/>
      <c r="G152" s="160"/>
    </row>
    <row r="153" spans="1:8" x14ac:dyDescent="0.25">
      <c r="A153" s="56"/>
      <c r="B153" s="77" t="s">
        <v>92</v>
      </c>
      <c r="C153" s="78"/>
      <c r="D153" s="80"/>
      <c r="E153" s="94">
        <f t="shared" si="6"/>
        <v>0</v>
      </c>
    </row>
    <row r="154" spans="1:8" ht="15.75" thickBot="1" x14ac:dyDescent="0.3">
      <c r="A154" s="56"/>
      <c r="B154" s="77" t="s">
        <v>92</v>
      </c>
      <c r="C154" s="78"/>
      <c r="D154" s="80"/>
      <c r="E154" s="94">
        <f t="shared" si="6"/>
        <v>0</v>
      </c>
    </row>
    <row r="155" spans="1:8" ht="16.5" thickTop="1" thickBot="1" x14ac:dyDescent="0.3">
      <c r="D155" s="57" t="s">
        <v>86</v>
      </c>
      <c r="E155" s="72">
        <f>SUM(E146:E154)</f>
        <v>0</v>
      </c>
    </row>
    <row r="156" spans="1:8" ht="15.75" thickTop="1" x14ac:dyDescent="0.25"/>
    <row r="157" spans="1:8" s="52" customFormat="1" ht="30.6" customHeight="1" x14ac:dyDescent="0.25">
      <c r="A157" s="173" t="s">
        <v>95</v>
      </c>
      <c r="B157" s="173"/>
      <c r="C157" s="173"/>
      <c r="D157" s="173"/>
      <c r="E157" s="173"/>
      <c r="F157" s="50"/>
      <c r="G157" s="51"/>
      <c r="H157" s="51"/>
    </row>
    <row r="158" spans="1:8" ht="30.6" customHeight="1" x14ac:dyDescent="0.25">
      <c r="A158" s="175" t="s">
        <v>96</v>
      </c>
      <c r="B158" s="169"/>
      <c r="C158" s="169"/>
      <c r="D158" s="169"/>
      <c r="E158" s="169"/>
      <c r="F158" s="14"/>
      <c r="G158" s="4"/>
      <c r="H158" s="4"/>
    </row>
    <row r="159" spans="1:8" ht="29.45" customHeight="1" thickBot="1" x14ac:dyDescent="0.3">
      <c r="A159" s="168" t="s">
        <v>97</v>
      </c>
      <c r="B159" s="169"/>
      <c r="C159" s="169"/>
      <c r="D159" s="169"/>
      <c r="E159" s="169"/>
      <c r="F159" s="161" t="s">
        <v>136</v>
      </c>
    </row>
    <row r="160" spans="1:8" ht="18" x14ac:dyDescent="0.25">
      <c r="A160" s="44">
        <v>700</v>
      </c>
      <c r="B160" s="170" t="s">
        <v>95</v>
      </c>
      <c r="C160" s="171"/>
      <c r="D160" s="171"/>
      <c r="E160" s="172"/>
      <c r="F160" s="162"/>
    </row>
    <row r="161" spans="1:6" x14ac:dyDescent="0.25">
      <c r="A161" s="54"/>
      <c r="B161" s="55" t="s">
        <v>98</v>
      </c>
      <c r="C161" s="55" t="s">
        <v>105</v>
      </c>
      <c r="D161" s="55" t="s">
        <v>106</v>
      </c>
      <c r="E161" s="55" t="s">
        <v>51</v>
      </c>
    </row>
    <row r="162" spans="1:6" x14ac:dyDescent="0.25">
      <c r="A162" s="56">
        <v>733</v>
      </c>
      <c r="B162" s="58" t="s">
        <v>99</v>
      </c>
      <c r="C162" s="78"/>
      <c r="D162" s="79"/>
      <c r="E162" s="94">
        <f t="shared" ref="E162:E168" si="7">C162*D162</f>
        <v>0</v>
      </c>
    </row>
    <row r="163" spans="1:6" ht="18" customHeight="1" x14ac:dyDescent="0.25">
      <c r="A163" s="58">
        <v>734</v>
      </c>
      <c r="B163" s="58" t="s">
        <v>100</v>
      </c>
      <c r="C163" s="77"/>
      <c r="D163" s="77"/>
      <c r="E163" s="94">
        <f t="shared" si="7"/>
        <v>0</v>
      </c>
      <c r="F163" s="159"/>
    </row>
    <row r="164" spans="1:6" x14ac:dyDescent="0.25">
      <c r="A164" s="56">
        <v>737</v>
      </c>
      <c r="B164" s="58" t="s">
        <v>101</v>
      </c>
      <c r="C164" s="78"/>
      <c r="D164" s="80"/>
      <c r="E164" s="94">
        <f t="shared" si="7"/>
        <v>0</v>
      </c>
      <c r="F164" s="159"/>
    </row>
    <row r="165" spans="1:6" x14ac:dyDescent="0.25">
      <c r="A165" s="56">
        <v>738</v>
      </c>
      <c r="B165" s="65" t="s">
        <v>102</v>
      </c>
      <c r="C165" s="78"/>
      <c r="D165" s="78"/>
      <c r="E165" s="94">
        <f t="shared" si="7"/>
        <v>0</v>
      </c>
    </row>
    <row r="166" spans="1:6" x14ac:dyDescent="0.25">
      <c r="A166" s="56">
        <v>740</v>
      </c>
      <c r="B166" s="58" t="s">
        <v>103</v>
      </c>
      <c r="C166" s="78"/>
      <c r="D166" s="80"/>
      <c r="E166" s="94">
        <f t="shared" si="7"/>
        <v>0</v>
      </c>
    </row>
    <row r="167" spans="1:6" x14ac:dyDescent="0.25">
      <c r="A167" s="56"/>
      <c r="B167" s="77" t="s">
        <v>104</v>
      </c>
      <c r="C167" s="78"/>
      <c r="D167" s="80"/>
      <c r="E167" s="94">
        <f t="shared" si="7"/>
        <v>0</v>
      </c>
    </row>
    <row r="168" spans="1:6" ht="15.75" thickBot="1" x14ac:dyDescent="0.3">
      <c r="A168" s="56"/>
      <c r="B168" s="77" t="s">
        <v>104</v>
      </c>
      <c r="C168" s="78"/>
      <c r="D168" s="80"/>
      <c r="E168" s="94">
        <f t="shared" si="7"/>
        <v>0</v>
      </c>
    </row>
    <row r="169" spans="1:6" ht="16.5" thickTop="1" thickBot="1" x14ac:dyDescent="0.3">
      <c r="D169" s="57" t="s">
        <v>107</v>
      </c>
      <c r="E169" s="72">
        <f>SUM(E162:E168)</f>
        <v>0</v>
      </c>
    </row>
    <row r="170" spans="1:6" ht="15.75" thickTop="1" x14ac:dyDescent="0.25"/>
    <row r="171" spans="1:6" ht="27" customHeight="1" x14ac:dyDescent="0.25">
      <c r="A171" s="173" t="s">
        <v>108</v>
      </c>
      <c r="B171" s="173"/>
      <c r="C171" s="173"/>
      <c r="D171" s="173"/>
      <c r="E171" s="173"/>
    </row>
    <row r="172" spans="1:6" ht="14.45" customHeight="1" x14ac:dyDescent="0.25">
      <c r="A172" s="175" t="s">
        <v>109</v>
      </c>
      <c r="B172" s="169"/>
      <c r="C172" s="169"/>
      <c r="D172" s="169"/>
      <c r="E172" s="169"/>
    </row>
    <row r="173" spans="1:6" ht="15.75" thickBot="1" x14ac:dyDescent="0.3">
      <c r="A173" s="168" t="s">
        <v>110</v>
      </c>
      <c r="B173" s="169"/>
      <c r="C173" s="169"/>
      <c r="D173" s="169"/>
      <c r="E173" s="169"/>
      <c r="F173" s="161" t="s">
        <v>137</v>
      </c>
    </row>
    <row r="174" spans="1:6" ht="18" x14ac:dyDescent="0.25">
      <c r="A174" s="44">
        <v>800</v>
      </c>
      <c r="B174" s="170" t="s">
        <v>108</v>
      </c>
      <c r="C174" s="171"/>
      <c r="D174" s="171"/>
      <c r="E174" s="172"/>
      <c r="F174" s="162"/>
    </row>
    <row r="175" spans="1:6" x14ac:dyDescent="0.25">
      <c r="A175" s="54"/>
      <c r="B175" s="55" t="s">
        <v>111</v>
      </c>
      <c r="C175" s="55" t="s">
        <v>105</v>
      </c>
      <c r="D175" s="55" t="s">
        <v>106</v>
      </c>
      <c r="E175" s="55" t="s">
        <v>51</v>
      </c>
    </row>
    <row r="176" spans="1:6" x14ac:dyDescent="0.25">
      <c r="A176" s="56">
        <v>810</v>
      </c>
      <c r="B176" s="58" t="s">
        <v>112</v>
      </c>
      <c r="C176" s="78"/>
      <c r="D176" s="79"/>
      <c r="E176" s="94">
        <f>C176*D176</f>
        <v>0</v>
      </c>
    </row>
    <row r="177" spans="1:6" x14ac:dyDescent="0.25">
      <c r="A177" s="56"/>
      <c r="B177" s="77" t="s">
        <v>113</v>
      </c>
      <c r="C177" s="78"/>
      <c r="D177" s="79"/>
      <c r="E177" s="94">
        <f>C177*D177</f>
        <v>0</v>
      </c>
    </row>
    <row r="178" spans="1:6" ht="15.75" thickBot="1" x14ac:dyDescent="0.3">
      <c r="A178" s="56"/>
      <c r="B178" s="77" t="s">
        <v>113</v>
      </c>
      <c r="C178" s="78"/>
      <c r="D178" s="80"/>
      <c r="E178" s="94">
        <f>C178*D178</f>
        <v>0</v>
      </c>
    </row>
    <row r="179" spans="1:6" ht="16.5" thickTop="1" thickBot="1" x14ac:dyDescent="0.3">
      <c r="D179" s="57" t="s">
        <v>114</v>
      </c>
      <c r="E179" s="72">
        <f>SUM(E176:E178)</f>
        <v>0</v>
      </c>
    </row>
    <row r="180" spans="1:6" ht="15.75" thickTop="1" x14ac:dyDescent="0.25"/>
    <row r="181" spans="1:6" ht="27" customHeight="1" x14ac:dyDescent="0.25">
      <c r="A181" s="173" t="s">
        <v>115</v>
      </c>
      <c r="B181" s="173"/>
      <c r="C181" s="173"/>
      <c r="D181" s="173"/>
      <c r="E181" s="173"/>
    </row>
    <row r="182" spans="1:6" ht="21" customHeight="1" x14ac:dyDescent="0.25">
      <c r="A182" s="175" t="s">
        <v>116</v>
      </c>
      <c r="B182" s="169"/>
      <c r="C182" s="169"/>
      <c r="D182" s="169"/>
      <c r="E182" s="169"/>
    </row>
    <row r="183" spans="1:6" ht="15.75" thickBot="1" x14ac:dyDescent="0.3">
      <c r="A183" s="168" t="s">
        <v>117</v>
      </c>
      <c r="B183" s="169"/>
      <c r="C183" s="169"/>
      <c r="D183" s="169"/>
      <c r="E183" s="169"/>
      <c r="F183" s="161" t="s">
        <v>138</v>
      </c>
    </row>
    <row r="184" spans="1:6" ht="18" x14ac:dyDescent="0.25">
      <c r="A184" s="44" t="s">
        <v>150</v>
      </c>
      <c r="B184" s="170" t="s">
        <v>115</v>
      </c>
      <c r="C184" s="171"/>
      <c r="D184" s="171"/>
      <c r="E184" s="172"/>
      <c r="F184" s="162"/>
    </row>
    <row r="185" spans="1:6" x14ac:dyDescent="0.25">
      <c r="A185" s="54"/>
      <c r="B185" s="55" t="s">
        <v>111</v>
      </c>
      <c r="C185" s="55" t="s">
        <v>121</v>
      </c>
      <c r="D185" s="55" t="s">
        <v>119</v>
      </c>
      <c r="E185" s="55" t="s">
        <v>51</v>
      </c>
    </row>
    <row r="186" spans="1:6" x14ac:dyDescent="0.25">
      <c r="A186" s="56">
        <v>900</v>
      </c>
      <c r="B186" s="58" t="s">
        <v>118</v>
      </c>
      <c r="C186" s="78"/>
      <c r="D186" s="59">
        <f>SUM(E179+E169+E155+E139+E123+C105+D91+D52)</f>
        <v>0</v>
      </c>
      <c r="E186" s="94">
        <f>C186*D186</f>
        <v>0</v>
      </c>
    </row>
    <row r="187" spans="1:6" ht="15.75" thickBot="1" x14ac:dyDescent="0.3">
      <c r="A187" s="56"/>
      <c r="B187" s="77" t="s">
        <v>113</v>
      </c>
      <c r="C187" s="78"/>
      <c r="D187" s="86"/>
      <c r="E187" s="94">
        <f>C187+D187</f>
        <v>0</v>
      </c>
    </row>
    <row r="188" spans="1:6" ht="31.5" thickTop="1" thickBot="1" x14ac:dyDescent="0.3">
      <c r="D188" s="57" t="s">
        <v>120</v>
      </c>
      <c r="E188" s="72">
        <f>SUM(E186:E187)</f>
        <v>0</v>
      </c>
    </row>
    <row r="189" spans="1:6" ht="16.5" thickTop="1" thickBot="1" x14ac:dyDescent="0.3"/>
    <row r="190" spans="1:6" ht="16.5" thickTop="1" thickBot="1" x14ac:dyDescent="0.3">
      <c r="D190" s="66" t="s">
        <v>217</v>
      </c>
      <c r="E190" s="73">
        <f>E188+D186</f>
        <v>0</v>
      </c>
    </row>
    <row r="192" spans="1:6" x14ac:dyDescent="0.25">
      <c r="A192" s="173" t="s">
        <v>206</v>
      </c>
      <c r="B192" s="173"/>
      <c r="C192" s="173"/>
      <c r="D192" s="173"/>
      <c r="E192" s="173"/>
      <c r="F192" s="74"/>
    </row>
    <row r="193" spans="1:6" ht="15.75" thickBot="1" x14ac:dyDescent="0.3">
      <c r="A193" s="107"/>
      <c r="B193" s="107"/>
      <c r="C193" s="107"/>
      <c r="D193" s="107"/>
      <c r="E193" s="107"/>
    </row>
    <row r="194" spans="1:6" ht="51" customHeight="1" x14ac:dyDescent="0.25">
      <c r="A194" s="107"/>
      <c r="B194" s="148" t="s">
        <v>215</v>
      </c>
      <c r="C194" s="148" t="s">
        <v>216</v>
      </c>
      <c r="D194" s="148" t="s">
        <v>207</v>
      </c>
      <c r="E194" s="184" t="s">
        <v>208</v>
      </c>
      <c r="F194" s="184"/>
    </row>
    <row r="195" spans="1:6" x14ac:dyDescent="0.25">
      <c r="A195" s="107"/>
      <c r="B195" s="151">
        <f>E190</f>
        <v>0</v>
      </c>
      <c r="C195" s="151">
        <f>D49+D88</f>
        <v>0</v>
      </c>
      <c r="D195" s="149" t="e">
        <f>C195/B195</f>
        <v>#DIV/0!</v>
      </c>
      <c r="E195" s="184"/>
      <c r="F195" s="184"/>
    </row>
    <row r="196" spans="1:6" ht="70.5" customHeight="1" x14ac:dyDescent="0.25">
      <c r="E196" s="184"/>
      <c r="F196" s="184"/>
    </row>
  </sheetData>
  <sheetProtection algorithmName="SHA-512" hashValue="VUWjJ/dp2rPvftrdmSp6DkJz26OzpvikpIiSFb6nXQIBlpKZiD96vrqEyokOezUCvrH6tuX6aPGjSJyOS83YeA==" saltValue="CHsFuulsIrRkqfAhUKzbwA==" spinCount="100000" sheet="1"/>
  <mergeCells count="48">
    <mergeCell ref="A192:E192"/>
    <mergeCell ref="E194:F196"/>
    <mergeCell ref="A157:E157"/>
    <mergeCell ref="A158:E158"/>
    <mergeCell ref="A159:E159"/>
    <mergeCell ref="B184:E184"/>
    <mergeCell ref="B174:E174"/>
    <mergeCell ref="B160:E160"/>
    <mergeCell ref="A172:E172"/>
    <mergeCell ref="A173:E173"/>
    <mergeCell ref="A181:E181"/>
    <mergeCell ref="A182:E182"/>
    <mergeCell ref="A183:E183"/>
    <mergeCell ref="A171:E171"/>
    <mergeCell ref="A9:E10"/>
    <mergeCell ref="A141:E141"/>
    <mergeCell ref="B128:E128"/>
    <mergeCell ref="B111:E111"/>
    <mergeCell ref="A142:E142"/>
    <mergeCell ref="A127:E127"/>
    <mergeCell ref="A11:E11"/>
    <mergeCell ref="A143:E143"/>
    <mergeCell ref="B144:E144"/>
    <mergeCell ref="A12:E12"/>
    <mergeCell ref="A14:E14"/>
    <mergeCell ref="A54:E54"/>
    <mergeCell ref="A93:E93"/>
    <mergeCell ref="A108:E108"/>
    <mergeCell ref="A13:E13"/>
    <mergeCell ref="A94:E94"/>
    <mergeCell ref="A95:E95"/>
    <mergeCell ref="A47:D47"/>
    <mergeCell ref="A86:D86"/>
    <mergeCell ref="A109:E109"/>
    <mergeCell ref="A110:E110"/>
    <mergeCell ref="A125:E125"/>
    <mergeCell ref="A126:E126"/>
    <mergeCell ref="A1:E1"/>
    <mergeCell ref="A2:E2"/>
    <mergeCell ref="A3:E3"/>
    <mergeCell ref="A6:B6"/>
    <mergeCell ref="A5:E5"/>
    <mergeCell ref="C4:D4"/>
    <mergeCell ref="F150:G152"/>
    <mergeCell ref="F163:F164"/>
    <mergeCell ref="F183:F184"/>
    <mergeCell ref="F173:F174"/>
    <mergeCell ref="F159:F160"/>
  </mergeCells>
  <conditionalFormatting sqref="D195">
    <cfRule type="cellIs" dxfId="1" priority="1" operator="greaterThan">
      <formula>5</formula>
    </cfRule>
    <cfRule type="cellIs" dxfId="0" priority="2" operator="greaterThan">
      <formula>-5</formula>
    </cfRule>
  </conditionalFormatting>
  <hyperlinks>
    <hyperlink ref="E48" location="'Budget Narrative'!A8" display="Budget Narrative - Personnel" xr:uid="{00000000-0004-0000-0000-000000000000}"/>
    <hyperlink ref="E87" location="'Budget Narrative'!A8" display="Budget Narrative - Personnel" xr:uid="{00000000-0004-0000-0000-000001000000}"/>
    <hyperlink ref="D98" location="'Budget Narrative'!A32" display="Budget Narrative - Professional Technical Services" xr:uid="{00000000-0004-0000-0000-000002000000}"/>
    <hyperlink ref="F112" location="'Budget Narrative'!A45" display="Budget Narrative - Purchased Property" xr:uid="{00000000-0004-0000-0000-000003000000}"/>
    <hyperlink ref="F129" location="'Budget Narrative'!A58" display="Budget Narrative - Other Purchased Property" xr:uid="{00000000-0004-0000-0000-000004000000}"/>
    <hyperlink ref="F145" location="'Budget Narrative'!A71" display="Budget Narrative - Supplies" xr:uid="{00000000-0004-0000-0000-000005000000}"/>
    <hyperlink ref="F159" location="'Budget Narrative'!A84" display="Budget Narrative - Property" xr:uid="{00000000-0004-0000-0000-000006000000}"/>
    <hyperlink ref="F173" location="'Budget Narrative'!A97" display="Budget Narrative - Other Objects" xr:uid="{00000000-0004-0000-0000-000007000000}"/>
    <hyperlink ref="F183" location="'Budget Narrative'!A110" display="Budget Narrative - Other Uses" xr:uid="{00000000-0004-0000-0000-000008000000}"/>
  </hyperlinks>
  <pageMargins left="0.7" right="0.7" top="0.75" bottom="0.75" header="0.3" footer="0.3"/>
  <pageSetup scale="58" fitToHeight="11" orientation="portrait" r:id="rId1"/>
  <headerFooter>
    <oddHeader>&amp;A</oddHeader>
    <oddFooter>&amp;LAEL Budget&amp;R&amp;N</oddFooter>
  </headerFooter>
  <rowBreaks count="2" manualBreakCount="2">
    <brk id="64" max="6" man="1"/>
    <brk id="180" max="6"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List!$A$1:$A$14</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H37"/>
  <sheetViews>
    <sheetView view="pageBreakPreview" topLeftCell="A12" zoomScale="112" zoomScaleNormal="100" zoomScaleSheetLayoutView="112" workbookViewId="0">
      <selection activeCell="A10" sqref="A10"/>
    </sheetView>
  </sheetViews>
  <sheetFormatPr defaultRowHeight="15" x14ac:dyDescent="0.25"/>
  <cols>
    <col min="1" max="1" width="18.42578125" customWidth="1"/>
    <col min="2" max="2" width="26.140625" customWidth="1"/>
    <col min="3" max="3" width="22.85546875" customWidth="1"/>
    <col min="4" max="4" width="27.7109375" customWidth="1"/>
    <col min="5" max="5" width="25.5703125" customWidth="1"/>
    <col min="6" max="6" width="17.28515625" customWidth="1"/>
  </cols>
  <sheetData>
    <row r="1" spans="1:8" ht="20.25" x14ac:dyDescent="0.3">
      <c r="A1" s="163" t="s">
        <v>0</v>
      </c>
      <c r="B1" s="163"/>
      <c r="C1" s="163"/>
      <c r="D1" s="163"/>
      <c r="E1" s="163"/>
      <c r="F1" s="87"/>
      <c r="G1" s="2"/>
      <c r="H1" s="2"/>
    </row>
    <row r="2" spans="1:8" x14ac:dyDescent="0.25">
      <c r="A2" s="164" t="s">
        <v>1</v>
      </c>
      <c r="B2" s="164"/>
      <c r="C2" s="164"/>
      <c r="D2" s="164"/>
      <c r="E2" s="164"/>
      <c r="F2" s="88"/>
      <c r="G2" s="4"/>
      <c r="H2" s="4"/>
    </row>
    <row r="3" spans="1:8" x14ac:dyDescent="0.25">
      <c r="A3" s="164" t="s">
        <v>162</v>
      </c>
      <c r="B3" s="164"/>
      <c r="C3" s="164"/>
      <c r="D3" s="164"/>
      <c r="E3" s="164"/>
      <c r="F3" s="88"/>
      <c r="G3" s="4"/>
      <c r="H3" s="4"/>
    </row>
    <row r="4" spans="1:8" ht="16.5" x14ac:dyDescent="0.25">
      <c r="B4" s="5"/>
      <c r="C4" s="164" t="s">
        <v>210</v>
      </c>
      <c r="D4" s="167"/>
      <c r="E4" s="88"/>
      <c r="F4" s="88"/>
      <c r="G4" s="2"/>
      <c r="H4" s="2"/>
    </row>
    <row r="5" spans="1:8" ht="31.9" customHeight="1" x14ac:dyDescent="0.25">
      <c r="A5" s="166"/>
      <c r="B5" s="166"/>
      <c r="C5" s="166"/>
      <c r="D5" s="166"/>
      <c r="E5" s="166"/>
      <c r="F5" s="6"/>
      <c r="G5" s="2"/>
      <c r="H5" s="2"/>
    </row>
    <row r="6" spans="1:8" ht="13.9" customHeight="1" x14ac:dyDescent="0.25">
      <c r="A6" s="165" t="s">
        <v>2</v>
      </c>
      <c r="B6" s="165"/>
      <c r="C6" s="7"/>
      <c r="D6" s="89"/>
      <c r="E6" s="89"/>
      <c r="F6" s="89"/>
      <c r="G6" s="4"/>
      <c r="H6" s="4"/>
    </row>
    <row r="8" spans="1:8" s="90" customFormat="1" ht="31.15" customHeight="1" x14ac:dyDescent="0.25">
      <c r="A8" s="180" t="s">
        <v>163</v>
      </c>
      <c r="B8" s="181"/>
      <c r="C8" s="182"/>
      <c r="D8" s="182"/>
      <c r="E8" s="183"/>
      <c r="F8" s="12"/>
      <c r="G8" s="4"/>
      <c r="H8" s="4"/>
    </row>
    <row r="9" spans="1:8" x14ac:dyDescent="0.25">
      <c r="A9" s="91"/>
      <c r="B9" s="91"/>
      <c r="C9" s="91"/>
      <c r="D9" s="91"/>
      <c r="E9" s="91"/>
    </row>
    <row r="10" spans="1:8" x14ac:dyDescent="0.25">
      <c r="A10" s="91" t="s">
        <v>218</v>
      </c>
      <c r="B10" s="95">
        <f>'AEL Budget FY24'!E190</f>
        <v>0</v>
      </c>
      <c r="C10" s="91"/>
      <c r="D10" s="91" t="s">
        <v>164</v>
      </c>
      <c r="E10" s="95">
        <f>B10*0.25</f>
        <v>0</v>
      </c>
    </row>
    <row r="11" spans="1:8" x14ac:dyDescent="0.25">
      <c r="A11" s="91"/>
      <c r="B11" s="91"/>
      <c r="C11" s="91"/>
      <c r="D11" s="91"/>
      <c r="E11" s="91"/>
    </row>
    <row r="12" spans="1:8" ht="45" customHeight="1" x14ac:dyDescent="0.25">
      <c r="A12" s="185" t="s">
        <v>165</v>
      </c>
      <c r="B12" s="185"/>
      <c r="C12" s="185"/>
      <c r="D12" s="185"/>
      <c r="E12" s="185"/>
    </row>
    <row r="13" spans="1:8" x14ac:dyDescent="0.25">
      <c r="A13" s="186"/>
      <c r="B13" s="186"/>
      <c r="C13" s="186"/>
      <c r="D13" s="186"/>
      <c r="E13" s="186"/>
    </row>
    <row r="14" spans="1:8" s="90" customFormat="1" ht="31.15" customHeight="1" x14ac:dyDescent="0.25">
      <c r="A14" s="180" t="s">
        <v>166</v>
      </c>
      <c r="B14" s="181"/>
      <c r="C14" s="182"/>
      <c r="D14" s="182"/>
      <c r="E14" s="183"/>
      <c r="F14" s="12"/>
      <c r="G14" s="4"/>
      <c r="H14" s="4"/>
    </row>
    <row r="16" spans="1:8" x14ac:dyDescent="0.25">
      <c r="A16" s="187" t="s">
        <v>171</v>
      </c>
      <c r="B16" s="187"/>
      <c r="C16" s="187"/>
      <c r="D16" s="187"/>
      <c r="E16" s="187"/>
    </row>
    <row r="17" spans="1:5" x14ac:dyDescent="0.25">
      <c r="A17" s="97"/>
      <c r="B17" s="96" t="s">
        <v>175</v>
      </c>
      <c r="C17" s="96" t="s">
        <v>167</v>
      </c>
      <c r="D17" s="96" t="s">
        <v>169</v>
      </c>
      <c r="E17" s="96" t="s">
        <v>168</v>
      </c>
    </row>
    <row r="18" spans="1:5" x14ac:dyDescent="0.25">
      <c r="A18" s="99">
        <v>1</v>
      </c>
      <c r="B18" s="153"/>
      <c r="C18" s="153"/>
      <c r="D18" s="153"/>
      <c r="E18" s="154"/>
    </row>
    <row r="19" spans="1:5" x14ac:dyDescent="0.25">
      <c r="A19" s="99">
        <v>2</v>
      </c>
      <c r="B19" s="153"/>
      <c r="C19" s="153"/>
      <c r="D19" s="153"/>
      <c r="E19" s="154"/>
    </row>
    <row r="20" spans="1:5" x14ac:dyDescent="0.25">
      <c r="A20" s="99">
        <v>3</v>
      </c>
      <c r="B20" s="153"/>
      <c r="C20" s="153"/>
      <c r="D20" s="153"/>
      <c r="E20" s="154"/>
    </row>
    <row r="21" spans="1:5" x14ac:dyDescent="0.25">
      <c r="A21" s="100"/>
      <c r="B21" s="100"/>
      <c r="C21" s="100"/>
      <c r="D21" s="99" t="s">
        <v>8</v>
      </c>
      <c r="E21" s="101">
        <f>SUM(E18:E20)</f>
        <v>0</v>
      </c>
    </row>
    <row r="22" spans="1:5" x14ac:dyDescent="0.25">
      <c r="A22" s="98" t="s">
        <v>170</v>
      </c>
      <c r="B22" s="5"/>
      <c r="C22" s="5"/>
      <c r="D22" s="5"/>
      <c r="E22" s="5"/>
    </row>
    <row r="23" spans="1:5" x14ac:dyDescent="0.25">
      <c r="A23" s="97"/>
      <c r="B23" s="96" t="s">
        <v>175</v>
      </c>
      <c r="C23" s="96" t="s">
        <v>167</v>
      </c>
      <c r="D23" s="96" t="s">
        <v>169</v>
      </c>
      <c r="E23" s="96" t="s">
        <v>168</v>
      </c>
    </row>
    <row r="24" spans="1:5" x14ac:dyDescent="0.25">
      <c r="A24" s="99">
        <v>1</v>
      </c>
      <c r="B24" s="99" t="s">
        <v>172</v>
      </c>
      <c r="C24" s="153"/>
      <c r="D24" s="153"/>
      <c r="E24" s="154"/>
    </row>
    <row r="25" spans="1:5" x14ac:dyDescent="0.25">
      <c r="A25" s="99">
        <v>2</v>
      </c>
      <c r="B25" s="99" t="s">
        <v>173</v>
      </c>
      <c r="C25" s="153"/>
      <c r="D25" s="153"/>
      <c r="E25" s="154"/>
    </row>
    <row r="26" spans="1:5" x14ac:dyDescent="0.25">
      <c r="A26" s="99">
        <v>3</v>
      </c>
      <c r="B26" s="99" t="s">
        <v>174</v>
      </c>
      <c r="C26" s="153"/>
      <c r="D26" s="153"/>
      <c r="E26" s="154"/>
    </row>
    <row r="27" spans="1:5" x14ac:dyDescent="0.25">
      <c r="A27" s="99">
        <v>4</v>
      </c>
      <c r="B27" s="153" t="s">
        <v>176</v>
      </c>
      <c r="C27" s="153"/>
      <c r="D27" s="153"/>
      <c r="E27" s="154"/>
    </row>
    <row r="28" spans="1:5" x14ac:dyDescent="0.25">
      <c r="A28" s="99">
        <v>5</v>
      </c>
      <c r="B28" s="153" t="s">
        <v>176</v>
      </c>
      <c r="C28" s="155"/>
      <c r="D28" s="155"/>
      <c r="E28" s="156"/>
    </row>
    <row r="29" spans="1:5" x14ac:dyDescent="0.25">
      <c r="A29" s="99">
        <v>6</v>
      </c>
      <c r="B29" s="153" t="s">
        <v>176</v>
      </c>
      <c r="C29" s="155"/>
      <c r="D29" s="155"/>
      <c r="E29" s="156"/>
    </row>
    <row r="30" spans="1:5" x14ac:dyDescent="0.25">
      <c r="D30" s="99" t="s">
        <v>8</v>
      </c>
      <c r="E30" s="101">
        <f>SUM(E24:E29)</f>
        <v>0</v>
      </c>
    </row>
    <row r="31" spans="1:5" s="107" customFormat="1" x14ac:dyDescent="0.25">
      <c r="D31" s="100"/>
      <c r="E31" s="150"/>
    </row>
    <row r="32" spans="1:5" s="107" customFormat="1" x14ac:dyDescent="0.25">
      <c r="A32" s="5" t="s">
        <v>209</v>
      </c>
      <c r="D32" s="157">
        <v>0</v>
      </c>
      <c r="E32" s="150"/>
    </row>
    <row r="33" spans="1:5" s="107" customFormat="1" x14ac:dyDescent="0.25">
      <c r="D33" s="100"/>
      <c r="E33" s="150"/>
    </row>
    <row r="35" spans="1:5" x14ac:dyDescent="0.25">
      <c r="A35" s="96" t="s">
        <v>177</v>
      </c>
      <c r="B35" s="102">
        <f>E30+E21</f>
        <v>0</v>
      </c>
      <c r="D35" s="96" t="s">
        <v>179</v>
      </c>
      <c r="E35" s="103">
        <f>E10</f>
        <v>0</v>
      </c>
    </row>
    <row r="37" spans="1:5" x14ac:dyDescent="0.25">
      <c r="A37" s="96" t="s">
        <v>180</v>
      </c>
      <c r="B37" s="97"/>
      <c r="C37" s="96" t="s">
        <v>178</v>
      </c>
      <c r="D37" s="158"/>
    </row>
  </sheetData>
  <sheetProtection algorithmName="SHA-512" hashValue="ApRdF6utsF7gDjwhEpSQDcQn3uVHW+AYqpTbULStZ28HHU9PIDVI4d58oNcbsDOZTXfs9lr1FR/WHabDR/4iqg==" saltValue="O4oqfMeuM99lAEBWalGLew==" spinCount="100000" sheet="1" objects="1" scenarios="1"/>
  <mergeCells count="11">
    <mergeCell ref="A12:E12"/>
    <mergeCell ref="A13:E13"/>
    <mergeCell ref="A14:E14"/>
    <mergeCell ref="A16:E16"/>
    <mergeCell ref="A1:E1"/>
    <mergeCell ref="A2:E2"/>
    <mergeCell ref="A3:E3"/>
    <mergeCell ref="C4:D4"/>
    <mergeCell ref="A5:E5"/>
    <mergeCell ref="A6:B6"/>
    <mergeCell ref="A8:E8"/>
  </mergeCells>
  <pageMargins left="0.7" right="0.7" top="0.75" bottom="0.75" header="0.3" footer="0.3"/>
  <pageSetup scale="74" fitToHeight="4" orientation="portrait" r:id="rId1"/>
  <headerFooter>
    <oddFooter>&amp;LLocal Match&amp;R&amp;N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H129"/>
  <sheetViews>
    <sheetView topLeftCell="A107" workbookViewId="0">
      <selection activeCell="A4" sqref="A4"/>
    </sheetView>
  </sheetViews>
  <sheetFormatPr defaultRowHeight="15" x14ac:dyDescent="0.25"/>
  <cols>
    <col min="1" max="1" width="20.7109375" customWidth="1"/>
    <col min="2" max="2" width="23.140625" customWidth="1"/>
    <col min="3" max="3" width="24.140625" customWidth="1"/>
    <col min="4" max="4" width="35.7109375" customWidth="1"/>
    <col min="5" max="5" width="36.140625" customWidth="1"/>
  </cols>
  <sheetData>
    <row r="1" spans="1:8" ht="20.25" x14ac:dyDescent="0.3">
      <c r="A1" s="163" t="s">
        <v>0</v>
      </c>
      <c r="B1" s="163"/>
      <c r="C1" s="163"/>
      <c r="D1" s="163"/>
      <c r="E1" s="163"/>
      <c r="F1" s="1"/>
      <c r="G1" s="2"/>
      <c r="H1" s="2"/>
    </row>
    <row r="2" spans="1:8" x14ac:dyDescent="0.25">
      <c r="A2" s="164" t="s">
        <v>1</v>
      </c>
      <c r="B2" s="164"/>
      <c r="C2" s="164"/>
      <c r="D2" s="164"/>
      <c r="E2" s="164"/>
      <c r="F2" s="3"/>
      <c r="G2" s="4"/>
      <c r="H2" s="4"/>
    </row>
    <row r="3" spans="1:8" x14ac:dyDescent="0.25">
      <c r="A3" s="164" t="s">
        <v>220</v>
      </c>
      <c r="B3" s="164"/>
      <c r="C3" s="164"/>
      <c r="D3" s="164"/>
      <c r="E3" s="164"/>
      <c r="F3" s="3"/>
      <c r="G3" s="4"/>
      <c r="H3" s="4"/>
    </row>
    <row r="4" spans="1:8" ht="16.5" x14ac:dyDescent="0.25">
      <c r="B4" s="5"/>
      <c r="C4" s="164" t="s">
        <v>219</v>
      </c>
      <c r="D4" s="164"/>
      <c r="E4" s="3"/>
      <c r="F4" s="3"/>
      <c r="G4" s="2"/>
      <c r="H4" s="2"/>
    </row>
    <row r="5" spans="1:8" ht="31.9" customHeight="1" x14ac:dyDescent="0.25">
      <c r="A5" s="200"/>
      <c r="B5" s="200"/>
      <c r="C5" s="200"/>
      <c r="D5" s="200"/>
      <c r="E5" s="200"/>
      <c r="F5" s="6"/>
      <c r="G5" s="2"/>
      <c r="H5" s="2"/>
    </row>
    <row r="6" spans="1:8" ht="13.9" customHeight="1" x14ac:dyDescent="0.25">
      <c r="A6" s="165" t="s">
        <v>2</v>
      </c>
      <c r="B6" s="165"/>
      <c r="C6" s="7"/>
      <c r="D6" s="8"/>
      <c r="E6" s="8"/>
      <c r="F6" s="8"/>
      <c r="G6" s="4"/>
      <c r="H6" s="4"/>
    </row>
    <row r="7" spans="1:8" s="10" customFormat="1" ht="31.9" customHeight="1" x14ac:dyDescent="0.25">
      <c r="A7" s="9"/>
      <c r="C7" s="11"/>
      <c r="D7" s="6"/>
      <c r="E7" s="6"/>
      <c r="F7" s="6"/>
      <c r="G7" s="2"/>
      <c r="H7" s="2"/>
    </row>
    <row r="8" spans="1:8" ht="30.6" customHeight="1" x14ac:dyDescent="0.25">
      <c r="A8" s="198" t="s">
        <v>3</v>
      </c>
      <c r="B8" s="199"/>
      <c r="C8" s="199"/>
      <c r="D8" s="199"/>
      <c r="E8" s="199"/>
      <c r="F8" s="14"/>
      <c r="G8" s="4"/>
      <c r="H8" s="4"/>
    </row>
    <row r="9" spans="1:8" ht="30.6" customHeight="1" x14ac:dyDescent="0.25">
      <c r="A9" s="175" t="s">
        <v>41</v>
      </c>
      <c r="B9" s="169"/>
      <c r="C9" s="169"/>
      <c r="D9" s="169"/>
      <c r="E9" s="169"/>
      <c r="F9" s="14"/>
      <c r="G9" s="4"/>
      <c r="H9" s="4"/>
    </row>
    <row r="10" spans="1:8" ht="30.6" customHeight="1" x14ac:dyDescent="0.25">
      <c r="A10" s="168" t="s">
        <v>122</v>
      </c>
      <c r="B10" s="169"/>
      <c r="C10" s="169"/>
      <c r="D10" s="169"/>
      <c r="E10" s="169"/>
      <c r="F10" s="15"/>
      <c r="G10" s="4"/>
      <c r="H10" s="4"/>
    </row>
    <row r="11" spans="1:8" x14ac:dyDescent="0.25">
      <c r="A11" s="188"/>
      <c r="B11" s="189"/>
      <c r="C11" s="189"/>
      <c r="D11" s="189"/>
      <c r="E11" s="190"/>
    </row>
    <row r="12" spans="1:8" x14ac:dyDescent="0.25">
      <c r="A12" s="191"/>
      <c r="B12" s="192"/>
      <c r="C12" s="192"/>
      <c r="D12" s="192"/>
      <c r="E12" s="193"/>
    </row>
    <row r="13" spans="1:8" x14ac:dyDescent="0.25">
      <c r="A13" s="191"/>
      <c r="B13" s="192"/>
      <c r="C13" s="192"/>
      <c r="D13" s="192"/>
      <c r="E13" s="193"/>
    </row>
    <row r="14" spans="1:8" x14ac:dyDescent="0.25">
      <c r="A14" s="191"/>
      <c r="B14" s="192"/>
      <c r="C14" s="192"/>
      <c r="D14" s="192"/>
      <c r="E14" s="193"/>
    </row>
    <row r="15" spans="1:8" x14ac:dyDescent="0.25">
      <c r="A15" s="191"/>
      <c r="B15" s="192"/>
      <c r="C15" s="192"/>
      <c r="D15" s="192"/>
      <c r="E15" s="193"/>
    </row>
    <row r="16" spans="1:8" x14ac:dyDescent="0.25">
      <c r="A16" s="191"/>
      <c r="B16" s="192"/>
      <c r="C16" s="192"/>
      <c r="D16" s="192"/>
      <c r="E16" s="193"/>
    </row>
    <row r="17" spans="1:8" x14ac:dyDescent="0.25">
      <c r="A17" s="191"/>
      <c r="B17" s="192"/>
      <c r="C17" s="192"/>
      <c r="D17" s="192"/>
      <c r="E17" s="193"/>
    </row>
    <row r="18" spans="1:8" x14ac:dyDescent="0.25">
      <c r="A18" s="191"/>
      <c r="B18" s="192"/>
      <c r="C18" s="192"/>
      <c r="D18" s="192"/>
      <c r="E18" s="193"/>
    </row>
    <row r="19" spans="1:8" x14ac:dyDescent="0.25">
      <c r="A19" s="194"/>
      <c r="B19" s="195"/>
      <c r="C19" s="195"/>
      <c r="D19" s="195"/>
      <c r="E19" s="196"/>
    </row>
    <row r="20" spans="1:8" ht="30" x14ac:dyDescent="0.25">
      <c r="A20" s="64" t="s">
        <v>139</v>
      </c>
    </row>
    <row r="21" spans="1:8" ht="30.6" customHeight="1" x14ac:dyDescent="0.25">
      <c r="A21" s="168" t="s">
        <v>123</v>
      </c>
      <c r="B21" s="169"/>
      <c r="C21" s="169"/>
      <c r="D21" s="169"/>
      <c r="E21" s="169"/>
      <c r="F21" s="15"/>
      <c r="G21" s="4"/>
      <c r="H21" s="4"/>
    </row>
    <row r="22" spans="1:8" x14ac:dyDescent="0.25">
      <c r="A22" s="188"/>
      <c r="B22" s="189"/>
      <c r="C22" s="189"/>
      <c r="D22" s="189"/>
      <c r="E22" s="190"/>
    </row>
    <row r="23" spans="1:8" x14ac:dyDescent="0.25">
      <c r="A23" s="191"/>
      <c r="B23" s="192"/>
      <c r="C23" s="192"/>
      <c r="D23" s="192"/>
      <c r="E23" s="193"/>
    </row>
    <row r="24" spans="1:8" x14ac:dyDescent="0.25">
      <c r="A24" s="191"/>
      <c r="B24" s="192"/>
      <c r="C24" s="192"/>
      <c r="D24" s="192"/>
      <c r="E24" s="193"/>
    </row>
    <row r="25" spans="1:8" x14ac:dyDescent="0.25">
      <c r="A25" s="191"/>
      <c r="B25" s="192"/>
      <c r="C25" s="192"/>
      <c r="D25" s="192"/>
      <c r="E25" s="193"/>
    </row>
    <row r="26" spans="1:8" x14ac:dyDescent="0.25">
      <c r="A26" s="191"/>
      <c r="B26" s="192"/>
      <c r="C26" s="192"/>
      <c r="D26" s="192"/>
      <c r="E26" s="193"/>
    </row>
    <row r="27" spans="1:8" x14ac:dyDescent="0.25">
      <c r="A27" s="191"/>
      <c r="B27" s="192"/>
      <c r="C27" s="192"/>
      <c r="D27" s="192"/>
      <c r="E27" s="193"/>
    </row>
    <row r="28" spans="1:8" x14ac:dyDescent="0.25">
      <c r="A28" s="191"/>
      <c r="B28" s="192"/>
      <c r="C28" s="192"/>
      <c r="D28" s="192"/>
      <c r="E28" s="193"/>
    </row>
    <row r="29" spans="1:8" x14ac:dyDescent="0.25">
      <c r="A29" s="191"/>
      <c r="B29" s="192"/>
      <c r="C29" s="192"/>
      <c r="D29" s="192"/>
      <c r="E29" s="193"/>
    </row>
    <row r="30" spans="1:8" x14ac:dyDescent="0.25">
      <c r="A30" s="194"/>
      <c r="B30" s="195"/>
      <c r="C30" s="195"/>
      <c r="D30" s="195"/>
      <c r="E30" s="196"/>
    </row>
    <row r="31" spans="1:8" x14ac:dyDescent="0.25">
      <c r="A31" s="61" t="s">
        <v>149</v>
      </c>
      <c r="B31" s="60"/>
      <c r="C31" s="60"/>
      <c r="D31" s="60"/>
    </row>
    <row r="33" spans="1:8" s="52" customFormat="1" ht="30.6" customHeight="1" x14ac:dyDescent="0.25">
      <c r="A33" s="197" t="s">
        <v>29</v>
      </c>
      <c r="B33" s="197"/>
      <c r="C33" s="197"/>
      <c r="D33" s="197"/>
      <c r="E33" s="197"/>
      <c r="F33" s="50"/>
      <c r="G33" s="51"/>
      <c r="H33" s="51"/>
    </row>
    <row r="34" spans="1:8" ht="30.6" customHeight="1" x14ac:dyDescent="0.25">
      <c r="A34" s="175" t="s">
        <v>43</v>
      </c>
      <c r="B34" s="169"/>
      <c r="C34" s="169"/>
      <c r="D34" s="169"/>
      <c r="E34" s="169"/>
      <c r="F34" s="14"/>
      <c r="G34" s="4"/>
      <c r="H34" s="4"/>
    </row>
    <row r="35" spans="1:8" ht="29.45" customHeight="1" x14ac:dyDescent="0.25">
      <c r="A35" s="168" t="s">
        <v>124</v>
      </c>
      <c r="B35" s="169"/>
      <c r="C35" s="169"/>
      <c r="D35" s="169"/>
      <c r="E35" s="169"/>
    </row>
    <row r="36" spans="1:8" x14ac:dyDescent="0.25">
      <c r="A36" s="188"/>
      <c r="B36" s="189"/>
      <c r="C36" s="189"/>
      <c r="D36" s="189"/>
      <c r="E36" s="190"/>
    </row>
    <row r="37" spans="1:8" x14ac:dyDescent="0.25">
      <c r="A37" s="191"/>
      <c r="B37" s="192"/>
      <c r="C37" s="192"/>
      <c r="D37" s="192"/>
      <c r="E37" s="193"/>
    </row>
    <row r="38" spans="1:8" x14ac:dyDescent="0.25">
      <c r="A38" s="191"/>
      <c r="B38" s="192"/>
      <c r="C38" s="192"/>
      <c r="D38" s="192"/>
      <c r="E38" s="193"/>
    </row>
    <row r="39" spans="1:8" x14ac:dyDescent="0.25">
      <c r="A39" s="191"/>
      <c r="B39" s="192"/>
      <c r="C39" s="192"/>
      <c r="D39" s="192"/>
      <c r="E39" s="193"/>
    </row>
    <row r="40" spans="1:8" x14ac:dyDescent="0.25">
      <c r="A40" s="191"/>
      <c r="B40" s="192"/>
      <c r="C40" s="192"/>
      <c r="D40" s="192"/>
      <c r="E40" s="193"/>
    </row>
    <row r="41" spans="1:8" x14ac:dyDescent="0.25">
      <c r="A41" s="191"/>
      <c r="B41" s="192"/>
      <c r="C41" s="192"/>
      <c r="D41" s="192"/>
      <c r="E41" s="193"/>
    </row>
    <row r="42" spans="1:8" x14ac:dyDescent="0.25">
      <c r="A42" s="191"/>
      <c r="B42" s="192"/>
      <c r="C42" s="192"/>
      <c r="D42" s="192"/>
      <c r="E42" s="193"/>
    </row>
    <row r="43" spans="1:8" x14ac:dyDescent="0.25">
      <c r="A43" s="191"/>
      <c r="B43" s="192"/>
      <c r="C43" s="192"/>
      <c r="D43" s="192"/>
      <c r="E43" s="193"/>
    </row>
    <row r="44" spans="1:8" x14ac:dyDescent="0.25">
      <c r="A44" s="194"/>
      <c r="B44" s="195"/>
      <c r="C44" s="195"/>
      <c r="D44" s="195"/>
      <c r="E44" s="196"/>
    </row>
    <row r="45" spans="1:8" ht="45" x14ac:dyDescent="0.25">
      <c r="A45" s="64" t="s">
        <v>140</v>
      </c>
      <c r="B45" s="60"/>
      <c r="C45" s="60"/>
      <c r="D45" s="60"/>
    </row>
    <row r="47" spans="1:8" s="52" customFormat="1" ht="30.6" customHeight="1" x14ac:dyDescent="0.25">
      <c r="A47" s="197" t="s">
        <v>52</v>
      </c>
      <c r="B47" s="197"/>
      <c r="C47" s="197"/>
      <c r="D47" s="197"/>
      <c r="E47" s="197"/>
      <c r="F47" s="50"/>
      <c r="G47" s="51"/>
      <c r="H47" s="51"/>
    </row>
    <row r="48" spans="1:8" ht="30.6" customHeight="1" x14ac:dyDescent="0.25">
      <c r="A48" s="175" t="s">
        <v>48</v>
      </c>
      <c r="B48" s="169"/>
      <c r="C48" s="169"/>
      <c r="D48" s="169"/>
      <c r="E48" s="169"/>
      <c r="F48" s="14"/>
      <c r="G48" s="4"/>
      <c r="H48" s="4"/>
    </row>
    <row r="49" spans="1:8" ht="29.45" customHeight="1" x14ac:dyDescent="0.25">
      <c r="A49" s="168" t="s">
        <v>125</v>
      </c>
      <c r="B49" s="169"/>
      <c r="C49" s="169"/>
      <c r="D49" s="169"/>
      <c r="E49" s="169"/>
    </row>
    <row r="50" spans="1:8" x14ac:dyDescent="0.25">
      <c r="A50" s="188"/>
      <c r="B50" s="189"/>
      <c r="C50" s="189"/>
      <c r="D50" s="189"/>
      <c r="E50" s="190"/>
    </row>
    <row r="51" spans="1:8" x14ac:dyDescent="0.25">
      <c r="A51" s="191"/>
      <c r="B51" s="192"/>
      <c r="C51" s="192"/>
      <c r="D51" s="192"/>
      <c r="E51" s="193"/>
    </row>
    <row r="52" spans="1:8" x14ac:dyDescent="0.25">
      <c r="A52" s="191"/>
      <c r="B52" s="192"/>
      <c r="C52" s="192"/>
      <c r="D52" s="192"/>
      <c r="E52" s="193"/>
    </row>
    <row r="53" spans="1:8" x14ac:dyDescent="0.25">
      <c r="A53" s="191"/>
      <c r="B53" s="192"/>
      <c r="C53" s="192"/>
      <c r="D53" s="192"/>
      <c r="E53" s="193"/>
    </row>
    <row r="54" spans="1:8" x14ac:dyDescent="0.25">
      <c r="A54" s="191"/>
      <c r="B54" s="192"/>
      <c r="C54" s="192"/>
      <c r="D54" s="192"/>
      <c r="E54" s="193"/>
    </row>
    <row r="55" spans="1:8" x14ac:dyDescent="0.25">
      <c r="A55" s="191"/>
      <c r="B55" s="192"/>
      <c r="C55" s="192"/>
      <c r="D55" s="192"/>
      <c r="E55" s="193"/>
    </row>
    <row r="56" spans="1:8" x14ac:dyDescent="0.25">
      <c r="A56" s="191"/>
      <c r="B56" s="192"/>
      <c r="C56" s="192"/>
      <c r="D56" s="192"/>
      <c r="E56" s="193"/>
    </row>
    <row r="57" spans="1:8" x14ac:dyDescent="0.25">
      <c r="A57" s="191"/>
      <c r="B57" s="192"/>
      <c r="C57" s="192"/>
      <c r="D57" s="192"/>
      <c r="E57" s="193"/>
    </row>
    <row r="58" spans="1:8" x14ac:dyDescent="0.25">
      <c r="A58" s="194"/>
      <c r="B58" s="195"/>
      <c r="C58" s="195"/>
      <c r="D58" s="195"/>
      <c r="E58" s="196"/>
    </row>
    <row r="59" spans="1:8" ht="45" x14ac:dyDescent="0.25">
      <c r="A59" s="64" t="s">
        <v>141</v>
      </c>
      <c r="B59" s="60"/>
      <c r="C59" s="60"/>
      <c r="D59" s="60"/>
    </row>
    <row r="61" spans="1:8" s="52" customFormat="1" ht="30.6" customHeight="1" x14ac:dyDescent="0.25">
      <c r="A61" s="197" t="s">
        <v>64</v>
      </c>
      <c r="B61" s="197"/>
      <c r="C61" s="197"/>
      <c r="D61" s="197"/>
      <c r="E61" s="197"/>
      <c r="F61" s="50"/>
      <c r="G61" s="51"/>
      <c r="H61" s="51"/>
    </row>
    <row r="62" spans="1:8" ht="30.6" customHeight="1" x14ac:dyDescent="0.25">
      <c r="A62" s="175" t="s">
        <v>66</v>
      </c>
      <c r="B62" s="169"/>
      <c r="C62" s="169"/>
      <c r="D62" s="169"/>
      <c r="E62" s="169"/>
      <c r="F62" s="14"/>
      <c r="G62" s="4"/>
      <c r="H62" s="4"/>
    </row>
    <row r="63" spans="1:8" ht="29.45" customHeight="1" x14ac:dyDescent="0.25">
      <c r="A63" s="168" t="s">
        <v>126</v>
      </c>
      <c r="B63" s="169"/>
      <c r="C63" s="169"/>
      <c r="D63" s="169"/>
      <c r="E63" s="169"/>
    </row>
    <row r="64" spans="1:8" x14ac:dyDescent="0.25">
      <c r="A64" s="188"/>
      <c r="B64" s="189"/>
      <c r="C64" s="189"/>
      <c r="D64" s="189"/>
      <c r="E64" s="190"/>
    </row>
    <row r="65" spans="1:8" x14ac:dyDescent="0.25">
      <c r="A65" s="191"/>
      <c r="B65" s="192"/>
      <c r="C65" s="192"/>
      <c r="D65" s="192"/>
      <c r="E65" s="193"/>
    </row>
    <row r="66" spans="1:8" x14ac:dyDescent="0.25">
      <c r="A66" s="191"/>
      <c r="B66" s="192"/>
      <c r="C66" s="192"/>
      <c r="D66" s="192"/>
      <c r="E66" s="193"/>
    </row>
    <row r="67" spans="1:8" x14ac:dyDescent="0.25">
      <c r="A67" s="191"/>
      <c r="B67" s="192"/>
      <c r="C67" s="192"/>
      <c r="D67" s="192"/>
      <c r="E67" s="193"/>
    </row>
    <row r="68" spans="1:8" x14ac:dyDescent="0.25">
      <c r="A68" s="191"/>
      <c r="B68" s="192"/>
      <c r="C68" s="192"/>
      <c r="D68" s="192"/>
      <c r="E68" s="193"/>
    </row>
    <row r="69" spans="1:8" x14ac:dyDescent="0.25">
      <c r="A69" s="191"/>
      <c r="B69" s="192"/>
      <c r="C69" s="192"/>
      <c r="D69" s="192"/>
      <c r="E69" s="193"/>
    </row>
    <row r="70" spans="1:8" x14ac:dyDescent="0.25">
      <c r="A70" s="191"/>
      <c r="B70" s="192"/>
      <c r="C70" s="192"/>
      <c r="D70" s="192"/>
      <c r="E70" s="193"/>
    </row>
    <row r="71" spans="1:8" x14ac:dyDescent="0.25">
      <c r="A71" s="191"/>
      <c r="B71" s="192"/>
      <c r="C71" s="192"/>
      <c r="D71" s="192"/>
      <c r="E71" s="193"/>
    </row>
    <row r="72" spans="1:8" x14ac:dyDescent="0.25">
      <c r="A72" s="194"/>
      <c r="B72" s="195"/>
      <c r="C72" s="195"/>
      <c r="D72" s="195"/>
      <c r="E72" s="196"/>
    </row>
    <row r="73" spans="1:8" ht="45" x14ac:dyDescent="0.25">
      <c r="A73" s="64" t="s">
        <v>142</v>
      </c>
      <c r="B73" s="60"/>
      <c r="C73" s="60"/>
      <c r="D73" s="60"/>
    </row>
    <row r="75" spans="1:8" s="52" customFormat="1" ht="30.6" customHeight="1" x14ac:dyDescent="0.25">
      <c r="A75" s="197" t="s">
        <v>76</v>
      </c>
      <c r="B75" s="197"/>
      <c r="C75" s="197"/>
      <c r="D75" s="197"/>
      <c r="E75" s="197"/>
      <c r="F75" s="50"/>
      <c r="G75" s="51"/>
      <c r="H75" s="51"/>
    </row>
    <row r="76" spans="1:8" ht="30.6" customHeight="1" x14ac:dyDescent="0.25">
      <c r="A76" s="175" t="s">
        <v>148</v>
      </c>
      <c r="B76" s="169"/>
      <c r="C76" s="169"/>
      <c r="D76" s="169"/>
      <c r="E76" s="169"/>
      <c r="F76" s="14"/>
      <c r="G76" s="4"/>
      <c r="H76" s="4"/>
    </row>
    <row r="77" spans="1:8" ht="29.45" customHeight="1" x14ac:dyDescent="0.25">
      <c r="A77" s="168" t="s">
        <v>127</v>
      </c>
      <c r="B77" s="169"/>
      <c r="C77" s="169"/>
      <c r="D77" s="169"/>
      <c r="E77" s="169"/>
    </row>
    <row r="78" spans="1:8" x14ac:dyDescent="0.25">
      <c r="A78" s="188"/>
      <c r="B78" s="189"/>
      <c r="C78" s="189"/>
      <c r="D78" s="189"/>
      <c r="E78" s="190"/>
    </row>
    <row r="79" spans="1:8" x14ac:dyDescent="0.25">
      <c r="A79" s="191"/>
      <c r="B79" s="192"/>
      <c r="C79" s="192"/>
      <c r="D79" s="192"/>
      <c r="E79" s="193"/>
    </row>
    <row r="80" spans="1:8" x14ac:dyDescent="0.25">
      <c r="A80" s="191"/>
      <c r="B80" s="192"/>
      <c r="C80" s="192"/>
      <c r="D80" s="192"/>
      <c r="E80" s="193"/>
    </row>
    <row r="81" spans="1:8" x14ac:dyDescent="0.25">
      <c r="A81" s="191"/>
      <c r="B81" s="192"/>
      <c r="C81" s="192"/>
      <c r="D81" s="192"/>
      <c r="E81" s="193"/>
    </row>
    <row r="82" spans="1:8" x14ac:dyDescent="0.25">
      <c r="A82" s="191"/>
      <c r="B82" s="192"/>
      <c r="C82" s="192"/>
      <c r="D82" s="192"/>
      <c r="E82" s="193"/>
    </row>
    <row r="83" spans="1:8" x14ac:dyDescent="0.25">
      <c r="A83" s="191"/>
      <c r="B83" s="192"/>
      <c r="C83" s="192"/>
      <c r="D83" s="192"/>
      <c r="E83" s="193"/>
    </row>
    <row r="84" spans="1:8" x14ac:dyDescent="0.25">
      <c r="A84" s="191"/>
      <c r="B84" s="192"/>
      <c r="C84" s="192"/>
      <c r="D84" s="192"/>
      <c r="E84" s="193"/>
    </row>
    <row r="85" spans="1:8" x14ac:dyDescent="0.25">
      <c r="A85" s="191"/>
      <c r="B85" s="192"/>
      <c r="C85" s="192"/>
      <c r="D85" s="192"/>
      <c r="E85" s="193"/>
    </row>
    <row r="86" spans="1:8" x14ac:dyDescent="0.25">
      <c r="A86" s="194"/>
      <c r="B86" s="195"/>
      <c r="C86" s="195"/>
      <c r="D86" s="195"/>
      <c r="E86" s="196"/>
    </row>
    <row r="87" spans="1:8" ht="30" x14ac:dyDescent="0.25">
      <c r="A87" s="64" t="s">
        <v>143</v>
      </c>
      <c r="B87" s="60"/>
      <c r="C87" s="60"/>
      <c r="D87" s="60"/>
    </row>
    <row r="89" spans="1:8" s="52" customFormat="1" ht="30.6" customHeight="1" x14ac:dyDescent="0.25">
      <c r="A89" s="197" t="s">
        <v>95</v>
      </c>
      <c r="B89" s="197"/>
      <c r="C89" s="197"/>
      <c r="D89" s="197"/>
      <c r="E89" s="197"/>
      <c r="F89" s="50"/>
      <c r="G89" s="51"/>
      <c r="H89" s="51"/>
    </row>
    <row r="90" spans="1:8" ht="30.6" customHeight="1" x14ac:dyDescent="0.25">
      <c r="A90" s="175" t="s">
        <v>96</v>
      </c>
      <c r="B90" s="169"/>
      <c r="C90" s="169"/>
      <c r="D90" s="169"/>
      <c r="E90" s="169"/>
      <c r="F90" s="14"/>
      <c r="G90" s="4"/>
      <c r="H90" s="4"/>
    </row>
    <row r="91" spans="1:8" ht="29.45" customHeight="1" x14ac:dyDescent="0.25">
      <c r="A91" s="168" t="s">
        <v>128</v>
      </c>
      <c r="B91" s="169"/>
      <c r="C91" s="169"/>
      <c r="D91" s="169"/>
      <c r="E91" s="169"/>
    </row>
    <row r="92" spans="1:8" x14ac:dyDescent="0.25">
      <c r="A92" s="188"/>
      <c r="B92" s="189"/>
      <c r="C92" s="189"/>
      <c r="D92" s="189"/>
      <c r="E92" s="190"/>
    </row>
    <row r="93" spans="1:8" x14ac:dyDescent="0.25">
      <c r="A93" s="191"/>
      <c r="B93" s="192"/>
      <c r="C93" s="192"/>
      <c r="D93" s="192"/>
      <c r="E93" s="193"/>
    </row>
    <row r="94" spans="1:8" x14ac:dyDescent="0.25">
      <c r="A94" s="191"/>
      <c r="B94" s="192"/>
      <c r="C94" s="192"/>
      <c r="D94" s="192"/>
      <c r="E94" s="193"/>
    </row>
    <row r="95" spans="1:8" x14ac:dyDescent="0.25">
      <c r="A95" s="191"/>
      <c r="B95" s="192"/>
      <c r="C95" s="192"/>
      <c r="D95" s="192"/>
      <c r="E95" s="193"/>
    </row>
    <row r="96" spans="1:8" x14ac:dyDescent="0.25">
      <c r="A96" s="191"/>
      <c r="B96" s="192"/>
      <c r="C96" s="192"/>
      <c r="D96" s="192"/>
      <c r="E96" s="193"/>
    </row>
    <row r="97" spans="1:5" x14ac:dyDescent="0.25">
      <c r="A97" s="191"/>
      <c r="B97" s="192"/>
      <c r="C97" s="192"/>
      <c r="D97" s="192"/>
      <c r="E97" s="193"/>
    </row>
    <row r="98" spans="1:5" x14ac:dyDescent="0.25">
      <c r="A98" s="191"/>
      <c r="B98" s="192"/>
      <c r="C98" s="192"/>
      <c r="D98" s="192"/>
      <c r="E98" s="193"/>
    </row>
    <row r="99" spans="1:5" x14ac:dyDescent="0.25">
      <c r="A99" s="191"/>
      <c r="B99" s="192"/>
      <c r="C99" s="192"/>
      <c r="D99" s="192"/>
      <c r="E99" s="193"/>
    </row>
    <row r="100" spans="1:5" x14ac:dyDescent="0.25">
      <c r="A100" s="194"/>
      <c r="B100" s="195"/>
      <c r="C100" s="195"/>
      <c r="D100" s="195"/>
      <c r="E100" s="196"/>
    </row>
    <row r="101" spans="1:5" ht="30" x14ac:dyDescent="0.25">
      <c r="A101" s="64" t="s">
        <v>144</v>
      </c>
      <c r="B101" s="60"/>
      <c r="C101" s="60"/>
      <c r="D101" s="60"/>
    </row>
    <row r="103" spans="1:5" ht="27" customHeight="1" x14ac:dyDescent="0.25">
      <c r="A103" s="197" t="s">
        <v>108</v>
      </c>
      <c r="B103" s="197"/>
      <c r="C103" s="197"/>
      <c r="D103" s="197"/>
      <c r="E103" s="197"/>
    </row>
    <row r="104" spans="1:5" ht="14.45" customHeight="1" x14ac:dyDescent="0.25">
      <c r="A104" s="175" t="s">
        <v>109</v>
      </c>
      <c r="B104" s="169"/>
      <c r="C104" s="169"/>
      <c r="D104" s="169"/>
      <c r="E104" s="169"/>
    </row>
    <row r="105" spans="1:5" x14ac:dyDescent="0.25">
      <c r="A105" s="168" t="s">
        <v>129</v>
      </c>
      <c r="B105" s="169"/>
      <c r="C105" s="169"/>
      <c r="D105" s="169"/>
      <c r="E105" s="169"/>
    </row>
    <row r="106" spans="1:5" x14ac:dyDescent="0.25">
      <c r="A106" s="188"/>
      <c r="B106" s="189"/>
      <c r="C106" s="189"/>
      <c r="D106" s="189"/>
      <c r="E106" s="190"/>
    </row>
    <row r="107" spans="1:5" x14ac:dyDescent="0.25">
      <c r="A107" s="191"/>
      <c r="B107" s="192"/>
      <c r="C107" s="192"/>
      <c r="D107" s="192"/>
      <c r="E107" s="193"/>
    </row>
    <row r="108" spans="1:5" x14ac:dyDescent="0.25">
      <c r="A108" s="191"/>
      <c r="B108" s="192"/>
      <c r="C108" s="192"/>
      <c r="D108" s="192"/>
      <c r="E108" s="193"/>
    </row>
    <row r="109" spans="1:5" x14ac:dyDescent="0.25">
      <c r="A109" s="191"/>
      <c r="B109" s="192"/>
      <c r="C109" s="192"/>
      <c r="D109" s="192"/>
      <c r="E109" s="193"/>
    </row>
    <row r="110" spans="1:5" x14ac:dyDescent="0.25">
      <c r="A110" s="191"/>
      <c r="B110" s="192"/>
      <c r="C110" s="192"/>
      <c r="D110" s="192"/>
      <c r="E110" s="193"/>
    </row>
    <row r="111" spans="1:5" x14ac:dyDescent="0.25">
      <c r="A111" s="191"/>
      <c r="B111" s="192"/>
      <c r="C111" s="192"/>
      <c r="D111" s="192"/>
      <c r="E111" s="193"/>
    </row>
    <row r="112" spans="1:5" x14ac:dyDescent="0.25">
      <c r="A112" s="191"/>
      <c r="B112" s="192"/>
      <c r="C112" s="192"/>
      <c r="D112" s="192"/>
      <c r="E112" s="193"/>
    </row>
    <row r="113" spans="1:5" x14ac:dyDescent="0.25">
      <c r="A113" s="191"/>
      <c r="B113" s="192"/>
      <c r="C113" s="192"/>
      <c r="D113" s="192"/>
      <c r="E113" s="193"/>
    </row>
    <row r="114" spans="1:5" x14ac:dyDescent="0.25">
      <c r="A114" s="194"/>
      <c r="B114" s="195"/>
      <c r="C114" s="195"/>
      <c r="D114" s="195"/>
      <c r="E114" s="196"/>
    </row>
    <row r="115" spans="1:5" ht="30" x14ac:dyDescent="0.25">
      <c r="A115" s="64" t="s">
        <v>145</v>
      </c>
      <c r="B115" s="60"/>
      <c r="C115" s="60"/>
      <c r="D115" s="60"/>
    </row>
    <row r="117" spans="1:5" ht="27" customHeight="1" x14ac:dyDescent="0.25">
      <c r="A117" s="197" t="s">
        <v>115</v>
      </c>
      <c r="B117" s="197"/>
      <c r="C117" s="197"/>
      <c r="D117" s="197"/>
      <c r="E117" s="197"/>
    </row>
    <row r="118" spans="1:5" ht="21" customHeight="1" x14ac:dyDescent="0.25">
      <c r="A118" s="175" t="s">
        <v>116</v>
      </c>
      <c r="B118" s="169"/>
      <c r="C118" s="169"/>
      <c r="D118" s="169"/>
      <c r="E118" s="169"/>
    </row>
    <row r="119" spans="1:5" x14ac:dyDescent="0.25">
      <c r="A119" s="168" t="s">
        <v>130</v>
      </c>
      <c r="B119" s="169"/>
      <c r="C119" s="169"/>
      <c r="D119" s="169"/>
      <c r="E119" s="169"/>
    </row>
    <row r="120" spans="1:5" x14ac:dyDescent="0.25">
      <c r="A120" s="188"/>
      <c r="B120" s="189"/>
      <c r="C120" s="189"/>
      <c r="D120" s="189"/>
      <c r="E120" s="190"/>
    </row>
    <row r="121" spans="1:5" x14ac:dyDescent="0.25">
      <c r="A121" s="191"/>
      <c r="B121" s="192"/>
      <c r="C121" s="192"/>
      <c r="D121" s="192"/>
      <c r="E121" s="193"/>
    </row>
    <row r="122" spans="1:5" x14ac:dyDescent="0.25">
      <c r="A122" s="191"/>
      <c r="B122" s="192"/>
      <c r="C122" s="192"/>
      <c r="D122" s="192"/>
      <c r="E122" s="193"/>
    </row>
    <row r="123" spans="1:5" x14ac:dyDescent="0.25">
      <c r="A123" s="191"/>
      <c r="B123" s="192"/>
      <c r="C123" s="192"/>
      <c r="D123" s="192"/>
      <c r="E123" s="193"/>
    </row>
    <row r="124" spans="1:5" x14ac:dyDescent="0.25">
      <c r="A124" s="191"/>
      <c r="B124" s="192"/>
      <c r="C124" s="192"/>
      <c r="D124" s="192"/>
      <c r="E124" s="193"/>
    </row>
    <row r="125" spans="1:5" x14ac:dyDescent="0.25">
      <c r="A125" s="191"/>
      <c r="B125" s="192"/>
      <c r="C125" s="192"/>
      <c r="D125" s="192"/>
      <c r="E125" s="193"/>
    </row>
    <row r="126" spans="1:5" x14ac:dyDescent="0.25">
      <c r="A126" s="191"/>
      <c r="B126" s="192"/>
      <c r="C126" s="192"/>
      <c r="D126" s="192"/>
      <c r="E126" s="193"/>
    </row>
    <row r="127" spans="1:5" x14ac:dyDescent="0.25">
      <c r="A127" s="191"/>
      <c r="B127" s="192"/>
      <c r="C127" s="192"/>
      <c r="D127" s="192"/>
      <c r="E127" s="193"/>
    </row>
    <row r="128" spans="1:5" x14ac:dyDescent="0.25">
      <c r="A128" s="194"/>
      <c r="B128" s="195"/>
      <c r="C128" s="195"/>
      <c r="D128" s="195"/>
      <c r="E128" s="196"/>
    </row>
    <row r="129" spans="1:1" ht="27" customHeight="1" x14ac:dyDescent="0.25">
      <c r="A129" s="152" t="s">
        <v>146</v>
      </c>
    </row>
  </sheetData>
  <sheetProtection algorithmName="SHA-512" hashValue="b/7XgU/i0fAXKdflu2qS+vb+PZaONJ7qNC9oLVDtZqHOMb+PowGoIu2PC0f7eDHJu0poywvp4ia/TgW57E0XjA==" saltValue="8TxKfmRRmiqJSAYBLqXzgQ==" spinCount="100000" sheet="1" objects="1" scenarios="1"/>
  <mergeCells count="40">
    <mergeCell ref="A21:E21"/>
    <mergeCell ref="A1:E1"/>
    <mergeCell ref="A2:E2"/>
    <mergeCell ref="A3:E3"/>
    <mergeCell ref="A6:B6"/>
    <mergeCell ref="A8:E8"/>
    <mergeCell ref="A9:E9"/>
    <mergeCell ref="A10:E10"/>
    <mergeCell ref="C4:D4"/>
    <mergeCell ref="A11:E19"/>
    <mergeCell ref="A5:E5"/>
    <mergeCell ref="A63:E63"/>
    <mergeCell ref="A22:E30"/>
    <mergeCell ref="A33:E33"/>
    <mergeCell ref="A34:E34"/>
    <mergeCell ref="A35:E35"/>
    <mergeCell ref="A36:E44"/>
    <mergeCell ref="A47:E47"/>
    <mergeCell ref="A48:E48"/>
    <mergeCell ref="A49:E49"/>
    <mergeCell ref="A50:E58"/>
    <mergeCell ref="A61:E61"/>
    <mergeCell ref="A62:E62"/>
    <mergeCell ref="A105:E105"/>
    <mergeCell ref="A64:E72"/>
    <mergeCell ref="A75:E75"/>
    <mergeCell ref="A76:E76"/>
    <mergeCell ref="A77:E77"/>
    <mergeCell ref="A78:E86"/>
    <mergeCell ref="A89:E89"/>
    <mergeCell ref="A90:E90"/>
    <mergeCell ref="A91:E91"/>
    <mergeCell ref="A92:E100"/>
    <mergeCell ref="A103:E103"/>
    <mergeCell ref="A104:E104"/>
    <mergeCell ref="A106:E114"/>
    <mergeCell ref="A117:E117"/>
    <mergeCell ref="A118:E118"/>
    <mergeCell ref="A119:E119"/>
    <mergeCell ref="A120:E128"/>
  </mergeCells>
  <hyperlinks>
    <hyperlink ref="A20" location="'AEL Budget FY24'!A15" display="Back to Budget - Personnel" xr:uid="{00000000-0004-0000-0200-000000000000}"/>
    <hyperlink ref="A45" location="'AEL Budget FY24'!A97" display="Back to Budget - Professional Technical Services" xr:uid="{00000000-0004-0000-0200-000001000000}"/>
    <hyperlink ref="A59" location="'AEL Budget FY24'!A111" display="Back to Budget - Purchased Property Services" xr:uid="{00000000-0004-0000-0200-000002000000}"/>
    <hyperlink ref="A73" location="'AEL Budget FY24'!A128" display="Back to Budget - Other Purchased Property Services" xr:uid="{00000000-0004-0000-0200-000003000000}"/>
    <hyperlink ref="A87" location="'AEL Budget FY24'!A144" display="Back to Budget - Supplies" xr:uid="{00000000-0004-0000-0200-000004000000}"/>
    <hyperlink ref="A101" location="'AEL Budget FY24'!A160" display="Back to Budget - Property" xr:uid="{00000000-0004-0000-0200-000005000000}"/>
    <hyperlink ref="A115" location="'AEL Budget FY24'!A174" display="Back to Budget - Other Objects" xr:uid="{00000000-0004-0000-0200-000006000000}"/>
    <hyperlink ref="A129" location="'AEL Budget FY24'!A181" display="Back to Budget - Other Uses of Funds" xr:uid="{00000000-0004-0000-0200-000007000000}"/>
    <hyperlink ref="A31" location="'AEL Budget FY24'!A56" display="Back to Budget - Benefits" xr:uid="{00000000-0004-0000-0200-000008000000}"/>
  </hyperlinks>
  <pageMargins left="0.7" right="0.7" top="0.75" bottom="0.75" header="0.3" footer="0.3"/>
  <pageSetup scale="64" fitToHeight="6" orientation="portrait" r:id="rId1"/>
  <headerFooter>
    <oddFooter>&amp;LBudget Narrative&amp;R&amp;N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9"/>
  <sheetViews>
    <sheetView tabSelected="1" topLeftCell="A25" workbookViewId="0">
      <selection activeCell="H48" sqref="H48"/>
    </sheetView>
  </sheetViews>
  <sheetFormatPr defaultColWidth="9.140625" defaultRowHeight="15" x14ac:dyDescent="0.25"/>
  <cols>
    <col min="1" max="1" width="16.28515625" style="107" customWidth="1"/>
    <col min="2" max="2" width="32.42578125" style="107" customWidth="1"/>
    <col min="3" max="3" width="22.85546875" style="107" customWidth="1"/>
    <col min="4" max="4" width="27.5703125" style="107" customWidth="1"/>
    <col min="5" max="5" width="25.42578125" style="107" customWidth="1"/>
    <col min="6" max="6" width="17.28515625" style="107" customWidth="1"/>
    <col min="7" max="16384" width="9.140625" style="107"/>
  </cols>
  <sheetData>
    <row r="1" spans="1:6" ht="20.25" x14ac:dyDescent="0.3">
      <c r="A1" s="163" t="s">
        <v>0</v>
      </c>
      <c r="B1" s="163"/>
      <c r="C1" s="163"/>
      <c r="D1" s="163"/>
      <c r="E1" s="163"/>
      <c r="F1" s="104"/>
    </row>
    <row r="2" spans="1:6" x14ac:dyDescent="0.25">
      <c r="A2" s="164" t="s">
        <v>1</v>
      </c>
      <c r="B2" s="164"/>
      <c r="C2" s="164"/>
      <c r="D2" s="164"/>
      <c r="E2" s="164"/>
      <c r="F2" s="105"/>
    </row>
    <row r="3" spans="1:6" x14ac:dyDescent="0.25">
      <c r="A3" s="164" t="s">
        <v>221</v>
      </c>
      <c r="B3" s="164"/>
      <c r="C3" s="164"/>
      <c r="D3" s="164"/>
      <c r="E3" s="164"/>
      <c r="F3" s="105"/>
    </row>
    <row r="4" spans="1:6" x14ac:dyDescent="0.25">
      <c r="A4" s="164" t="s">
        <v>222</v>
      </c>
      <c r="B4" s="164"/>
      <c r="C4" s="164"/>
      <c r="D4" s="164"/>
      <c r="E4" s="164"/>
      <c r="F4" s="105"/>
    </row>
    <row r="5" spans="1:6" x14ac:dyDescent="0.25">
      <c r="A5" s="166"/>
      <c r="B5" s="166"/>
      <c r="C5" s="166"/>
      <c r="D5" s="166"/>
      <c r="E5" s="166"/>
      <c r="F5" s="6"/>
    </row>
    <row r="6" spans="1:6" x14ac:dyDescent="0.25">
      <c r="A6" s="165" t="s">
        <v>2</v>
      </c>
      <c r="B6" s="165"/>
      <c r="C6" s="7"/>
      <c r="D6" s="106"/>
      <c r="E6" s="106"/>
      <c r="F6" s="106"/>
    </row>
    <row r="8" spans="1:6" x14ac:dyDescent="0.25">
      <c r="A8" s="5" t="s">
        <v>223</v>
      </c>
    </row>
    <row r="9" spans="1:6" ht="15.75" thickBot="1" x14ac:dyDescent="0.3"/>
    <row r="10" spans="1:6" s="43" customFormat="1" ht="19.5" thickTop="1" thickBot="1" x14ac:dyDescent="0.3">
      <c r="A10" s="108" t="s">
        <v>31</v>
      </c>
      <c r="B10" s="109"/>
      <c r="C10" s="110" t="s">
        <v>224</v>
      </c>
      <c r="D10" s="110" t="s">
        <v>225</v>
      </c>
      <c r="E10" s="110" t="s">
        <v>226</v>
      </c>
      <c r="F10" s="111" t="s">
        <v>51</v>
      </c>
    </row>
    <row r="11" spans="1:6" ht="16.5" thickTop="1" thickBot="1" x14ac:dyDescent="0.3">
      <c r="A11" s="112"/>
      <c r="B11" s="112" t="s">
        <v>33</v>
      </c>
      <c r="C11" s="112" t="s">
        <v>26</v>
      </c>
      <c r="D11" s="112" t="s">
        <v>26</v>
      </c>
      <c r="E11" s="112" t="s">
        <v>26</v>
      </c>
      <c r="F11" s="112" t="s">
        <v>26</v>
      </c>
    </row>
    <row r="12" spans="1:6" ht="15.75" thickBot="1" x14ac:dyDescent="0.3">
      <c r="A12" s="113" t="s">
        <v>4</v>
      </c>
      <c r="B12" s="113" t="s">
        <v>34</v>
      </c>
      <c r="C12" s="68">
        <f>'AEL Budget FY24'!D49</f>
        <v>0</v>
      </c>
      <c r="D12" s="68">
        <f t="shared" ref="D12:E14" si="0">C12*1.03</f>
        <v>0</v>
      </c>
      <c r="E12" s="68">
        <f t="shared" si="0"/>
        <v>0</v>
      </c>
      <c r="F12" s="68">
        <f>SUM(C12:E12)</f>
        <v>0</v>
      </c>
    </row>
    <row r="13" spans="1:6" ht="15.75" thickBot="1" x14ac:dyDescent="0.3">
      <c r="A13" s="114" t="s">
        <v>156</v>
      </c>
      <c r="B13" s="114" t="s">
        <v>35</v>
      </c>
      <c r="C13" s="69">
        <f>'AEL Budget FY24'!D50</f>
        <v>0</v>
      </c>
      <c r="D13" s="69">
        <f t="shared" si="0"/>
        <v>0</v>
      </c>
      <c r="E13" s="69">
        <f t="shared" si="0"/>
        <v>0</v>
      </c>
      <c r="F13" s="68">
        <f t="shared" ref="F13:F15" si="1">SUM(C13:E13)</f>
        <v>0</v>
      </c>
    </row>
    <row r="14" spans="1:6" ht="15.75" thickBot="1" x14ac:dyDescent="0.3">
      <c r="A14" s="115" t="s">
        <v>158</v>
      </c>
      <c r="B14" s="115" t="s">
        <v>36</v>
      </c>
      <c r="C14" s="70">
        <f>'AEL Budget FY24'!D51</f>
        <v>0</v>
      </c>
      <c r="D14" s="70">
        <f t="shared" si="0"/>
        <v>0</v>
      </c>
      <c r="E14" s="70">
        <f t="shared" si="0"/>
        <v>0</v>
      </c>
      <c r="F14" s="68">
        <f t="shared" si="1"/>
        <v>0</v>
      </c>
    </row>
    <row r="15" spans="1:6" ht="16.5" thickTop="1" thickBot="1" x14ac:dyDescent="0.3">
      <c r="A15" s="116" t="s">
        <v>28</v>
      </c>
      <c r="B15" s="117"/>
      <c r="C15" s="71">
        <f>SUM(C12:C14)</f>
        <v>0</v>
      </c>
      <c r="D15" s="71">
        <f>SUM(D12:D14)</f>
        <v>0</v>
      </c>
      <c r="E15" s="71">
        <f>SUM(E12:E14)</f>
        <v>0</v>
      </c>
      <c r="F15" s="71">
        <f t="shared" si="1"/>
        <v>0</v>
      </c>
    </row>
    <row r="16" spans="1:6" ht="16.5" thickTop="1" thickBot="1" x14ac:dyDescent="0.3">
      <c r="A16" s="118"/>
      <c r="B16" s="118"/>
      <c r="C16" s="118"/>
      <c r="D16" s="118"/>
      <c r="E16" s="118"/>
      <c r="F16" s="118"/>
    </row>
    <row r="17" spans="1:6" ht="19.5" thickTop="1" thickBot="1" x14ac:dyDescent="0.3">
      <c r="A17" s="108" t="s">
        <v>32</v>
      </c>
      <c r="B17" s="109"/>
      <c r="C17" s="110" t="s">
        <v>224</v>
      </c>
      <c r="D17" s="110" t="s">
        <v>225</v>
      </c>
      <c r="E17" s="110" t="s">
        <v>226</v>
      </c>
      <c r="F17" s="111" t="s">
        <v>51</v>
      </c>
    </row>
    <row r="18" spans="1:6" ht="16.5" thickTop="1" thickBot="1" x14ac:dyDescent="0.3">
      <c r="A18" s="119"/>
      <c r="B18" s="119" t="s">
        <v>37</v>
      </c>
      <c r="C18" s="119" t="s">
        <v>27</v>
      </c>
      <c r="D18" s="119" t="s">
        <v>27</v>
      </c>
      <c r="E18" s="119" t="s">
        <v>27</v>
      </c>
      <c r="F18" s="119" t="s">
        <v>27</v>
      </c>
    </row>
    <row r="19" spans="1:6" x14ac:dyDescent="0.25">
      <c r="A19" s="113" t="s">
        <v>4</v>
      </c>
      <c r="B19" s="113" t="s">
        <v>38</v>
      </c>
      <c r="C19" s="68">
        <f>'AEL Budget FY24'!D88</f>
        <v>0</v>
      </c>
      <c r="D19" s="68">
        <f t="shared" ref="D19:E21" si="2">C19*1.03</f>
        <v>0</v>
      </c>
      <c r="E19" s="68">
        <f t="shared" si="2"/>
        <v>0</v>
      </c>
      <c r="F19" s="68">
        <f>SUM(C19:E19)</f>
        <v>0</v>
      </c>
    </row>
    <row r="20" spans="1:6" x14ac:dyDescent="0.25">
      <c r="A20" s="114" t="s">
        <v>156</v>
      </c>
      <c r="B20" s="114" t="s">
        <v>39</v>
      </c>
      <c r="C20" s="69">
        <f>'AEL Budget FY24'!D89</f>
        <v>0</v>
      </c>
      <c r="D20" s="69">
        <f t="shared" si="2"/>
        <v>0</v>
      </c>
      <c r="E20" s="69">
        <f t="shared" si="2"/>
        <v>0</v>
      </c>
      <c r="F20" s="69">
        <f>SUM(C20:E20)</f>
        <v>0</v>
      </c>
    </row>
    <row r="21" spans="1:6" ht="15.75" thickBot="1" x14ac:dyDescent="0.3">
      <c r="A21" s="115" t="s">
        <v>158</v>
      </c>
      <c r="B21" s="115" t="s">
        <v>40</v>
      </c>
      <c r="C21" s="70">
        <f>'AEL Budget FY24'!D90</f>
        <v>0</v>
      </c>
      <c r="D21" s="70">
        <f t="shared" si="2"/>
        <v>0</v>
      </c>
      <c r="E21" s="70">
        <f t="shared" si="2"/>
        <v>0</v>
      </c>
      <c r="F21" s="70">
        <f>SUM(C21:E21)</f>
        <v>0</v>
      </c>
    </row>
    <row r="22" spans="1:6" ht="16.5" thickTop="1" thickBot="1" x14ac:dyDescent="0.3">
      <c r="A22" s="116" t="s">
        <v>28</v>
      </c>
      <c r="B22" s="117"/>
      <c r="C22" s="71">
        <f>SUM(C19:C21)</f>
        <v>0</v>
      </c>
      <c r="D22" s="71">
        <f>SUM(D19:D21)</f>
        <v>0</v>
      </c>
      <c r="E22" s="71">
        <f>SUM(E19:E21)</f>
        <v>0</v>
      </c>
      <c r="F22" s="71">
        <f>SUM(C22:E22)</f>
        <v>0</v>
      </c>
    </row>
    <row r="23" spans="1:6" ht="16.5" thickTop="1" thickBot="1" x14ac:dyDescent="0.3">
      <c r="A23" s="118"/>
      <c r="B23" s="118"/>
      <c r="C23" s="118"/>
      <c r="D23" s="118"/>
      <c r="E23" s="118"/>
      <c r="F23" s="118"/>
    </row>
    <row r="24" spans="1:6" ht="19.5" thickTop="1" thickBot="1" x14ac:dyDescent="0.3">
      <c r="A24" s="108" t="s">
        <v>181</v>
      </c>
      <c r="B24" s="109"/>
      <c r="C24" s="110" t="s">
        <v>224</v>
      </c>
      <c r="D24" s="110" t="s">
        <v>225</v>
      </c>
      <c r="E24" s="110" t="s">
        <v>226</v>
      </c>
      <c r="F24" s="111" t="s">
        <v>51</v>
      </c>
    </row>
    <row r="25" spans="1:6" ht="16.5" thickTop="1" thickBot="1" x14ac:dyDescent="0.3">
      <c r="A25" s="120" t="s">
        <v>28</v>
      </c>
      <c r="B25" s="121"/>
      <c r="C25" s="122">
        <f>'AEL Budget FY24'!C105</f>
        <v>0</v>
      </c>
      <c r="D25" s="122">
        <f>C25*1.03</f>
        <v>0</v>
      </c>
      <c r="E25" s="122">
        <f>D25*1.03</f>
        <v>0</v>
      </c>
      <c r="F25" s="122">
        <f>SUM(C25:E25)</f>
        <v>0</v>
      </c>
    </row>
    <row r="26" spans="1:6" ht="16.5" thickTop="1" thickBot="1" x14ac:dyDescent="0.3">
      <c r="A26" s="118"/>
      <c r="B26" s="118"/>
      <c r="C26" s="118"/>
      <c r="D26" s="118"/>
      <c r="E26" s="118"/>
      <c r="F26" s="118"/>
    </row>
    <row r="27" spans="1:6" ht="19.5" thickTop="1" thickBot="1" x14ac:dyDescent="0.3">
      <c r="A27" s="108" t="s">
        <v>182</v>
      </c>
      <c r="B27" s="109"/>
      <c r="C27" s="110" t="s">
        <v>224</v>
      </c>
      <c r="D27" s="110" t="s">
        <v>225</v>
      </c>
      <c r="E27" s="110" t="s">
        <v>226</v>
      </c>
      <c r="F27" s="111" t="s">
        <v>51</v>
      </c>
    </row>
    <row r="28" spans="1:6" ht="16.5" thickTop="1" thickBot="1" x14ac:dyDescent="0.3">
      <c r="A28" s="120" t="s">
        <v>28</v>
      </c>
      <c r="B28" s="121"/>
      <c r="C28" s="122">
        <f>'AEL Budget FY24'!E123</f>
        <v>0</v>
      </c>
      <c r="D28" s="122">
        <f>C28*1.03</f>
        <v>0</v>
      </c>
      <c r="E28" s="122">
        <f>D28*1.03</f>
        <v>0</v>
      </c>
      <c r="F28" s="122">
        <f>SUM(C28:E28)</f>
        <v>0</v>
      </c>
    </row>
    <row r="29" spans="1:6" ht="16.5" thickTop="1" thickBot="1" x14ac:dyDescent="0.3">
      <c r="A29" s="118"/>
      <c r="B29" s="118"/>
      <c r="C29" s="118"/>
      <c r="D29" s="118"/>
      <c r="E29" s="118"/>
      <c r="F29" s="118"/>
    </row>
    <row r="30" spans="1:6" ht="19.5" thickTop="1" thickBot="1" x14ac:dyDescent="0.3">
      <c r="A30" s="108" t="s">
        <v>183</v>
      </c>
      <c r="B30" s="109"/>
      <c r="C30" s="110" t="s">
        <v>224</v>
      </c>
      <c r="D30" s="110" t="s">
        <v>225</v>
      </c>
      <c r="E30" s="110" t="s">
        <v>226</v>
      </c>
      <c r="F30" s="111" t="s">
        <v>51</v>
      </c>
    </row>
    <row r="31" spans="1:6" ht="16.5" thickTop="1" thickBot="1" x14ac:dyDescent="0.3">
      <c r="A31" s="120" t="s">
        <v>28</v>
      </c>
      <c r="B31" s="121"/>
      <c r="C31" s="122">
        <f>'AEL Budget FY24'!E139</f>
        <v>0</v>
      </c>
      <c r="D31" s="122">
        <f>C31*1.03</f>
        <v>0</v>
      </c>
      <c r="E31" s="122">
        <f>D31*1.03</f>
        <v>0</v>
      </c>
      <c r="F31" s="122">
        <f>SUM(C31:E31)</f>
        <v>0</v>
      </c>
    </row>
    <row r="32" spans="1:6" ht="16.5" thickTop="1" thickBot="1" x14ac:dyDescent="0.3">
      <c r="A32" s="118"/>
      <c r="B32" s="118"/>
      <c r="C32" s="118"/>
      <c r="D32" s="118"/>
      <c r="E32" s="118"/>
      <c r="F32" s="118"/>
    </row>
    <row r="33" spans="1:6" ht="19.5" thickTop="1" thickBot="1" x14ac:dyDescent="0.3">
      <c r="A33" s="108" t="s">
        <v>184</v>
      </c>
      <c r="B33" s="109"/>
      <c r="C33" s="110" t="s">
        <v>224</v>
      </c>
      <c r="D33" s="110" t="s">
        <v>225</v>
      </c>
      <c r="E33" s="110" t="s">
        <v>226</v>
      </c>
      <c r="F33" s="111" t="s">
        <v>51</v>
      </c>
    </row>
    <row r="34" spans="1:6" ht="16.5" thickTop="1" thickBot="1" x14ac:dyDescent="0.3">
      <c r="A34" s="120" t="s">
        <v>28</v>
      </c>
      <c r="B34" s="121"/>
      <c r="C34" s="122">
        <f>'AEL Budget FY24'!E155</f>
        <v>0</v>
      </c>
      <c r="D34" s="122">
        <f>C34*1.03</f>
        <v>0</v>
      </c>
      <c r="E34" s="122">
        <f>D34*1.03</f>
        <v>0</v>
      </c>
      <c r="F34" s="122">
        <f>SUM(C34:E34)</f>
        <v>0</v>
      </c>
    </row>
    <row r="35" spans="1:6" ht="16.5" thickTop="1" thickBot="1" x14ac:dyDescent="0.3">
      <c r="A35" s="118"/>
      <c r="B35" s="118"/>
      <c r="C35" s="118"/>
      <c r="D35" s="118"/>
      <c r="E35" s="118"/>
      <c r="F35" s="118"/>
    </row>
    <row r="36" spans="1:6" ht="19.5" thickTop="1" thickBot="1" x14ac:dyDescent="0.3">
      <c r="A36" s="108" t="s">
        <v>185</v>
      </c>
      <c r="B36" s="109"/>
      <c r="C36" s="110" t="s">
        <v>224</v>
      </c>
      <c r="D36" s="110" t="s">
        <v>225</v>
      </c>
      <c r="E36" s="110" t="s">
        <v>226</v>
      </c>
      <c r="F36" s="111" t="s">
        <v>51</v>
      </c>
    </row>
    <row r="37" spans="1:6" ht="16.5" thickTop="1" thickBot="1" x14ac:dyDescent="0.3">
      <c r="A37" s="120" t="s">
        <v>28</v>
      </c>
      <c r="B37" s="121"/>
      <c r="C37" s="122">
        <f>'AEL Budget FY24'!E169</f>
        <v>0</v>
      </c>
      <c r="D37" s="122">
        <f>C37*1.03</f>
        <v>0</v>
      </c>
      <c r="E37" s="122">
        <f>D37*1.03</f>
        <v>0</v>
      </c>
      <c r="F37" s="122">
        <f>SUM(C37:E37)</f>
        <v>0</v>
      </c>
    </row>
    <row r="38" spans="1:6" ht="16.5" thickTop="1" thickBot="1" x14ac:dyDescent="0.3">
      <c r="A38" s="118"/>
      <c r="B38" s="118"/>
      <c r="C38" s="118"/>
      <c r="D38" s="118"/>
      <c r="E38" s="118"/>
      <c r="F38" s="118"/>
    </row>
    <row r="39" spans="1:6" ht="19.5" thickTop="1" thickBot="1" x14ac:dyDescent="0.3">
      <c r="A39" s="108" t="s">
        <v>186</v>
      </c>
      <c r="B39" s="109"/>
      <c r="C39" s="110" t="s">
        <v>224</v>
      </c>
      <c r="D39" s="110" t="s">
        <v>225</v>
      </c>
      <c r="E39" s="110" t="s">
        <v>226</v>
      </c>
      <c r="F39" s="111" t="s">
        <v>51</v>
      </c>
    </row>
    <row r="40" spans="1:6" ht="16.5" thickTop="1" thickBot="1" x14ac:dyDescent="0.3">
      <c r="A40" s="120" t="s">
        <v>28</v>
      </c>
      <c r="B40" s="121"/>
      <c r="C40" s="122">
        <f>'AEL Budget FY24'!E179</f>
        <v>0</v>
      </c>
      <c r="D40" s="122">
        <f>C40*1.03</f>
        <v>0</v>
      </c>
      <c r="E40" s="122">
        <f>D40*1.03</f>
        <v>0</v>
      </c>
      <c r="F40" s="122">
        <f>SUM(C40:E40)</f>
        <v>0</v>
      </c>
    </row>
    <row r="41" spans="1:6" ht="16.5" thickTop="1" thickBot="1" x14ac:dyDescent="0.3">
      <c r="A41" s="118"/>
      <c r="B41" s="118"/>
      <c r="C41" s="118"/>
      <c r="D41" s="118"/>
      <c r="E41" s="118"/>
      <c r="F41" s="118"/>
    </row>
    <row r="42" spans="1:6" ht="19.5" thickTop="1" thickBot="1" x14ac:dyDescent="0.3">
      <c r="A42" s="108" t="s">
        <v>187</v>
      </c>
      <c r="B42" s="109"/>
      <c r="C42" s="110" t="s">
        <v>224</v>
      </c>
      <c r="D42" s="110" t="s">
        <v>225</v>
      </c>
      <c r="E42" s="110" t="s">
        <v>226</v>
      </c>
      <c r="F42" s="111" t="s">
        <v>51</v>
      </c>
    </row>
    <row r="43" spans="1:6" ht="16.5" thickTop="1" thickBot="1" x14ac:dyDescent="0.3">
      <c r="A43" s="120" t="s">
        <v>28</v>
      </c>
      <c r="B43" s="121"/>
      <c r="C43" s="122">
        <f>'AEL Budget FY24'!E188</f>
        <v>0</v>
      </c>
      <c r="D43" s="122">
        <f>C43*1.03</f>
        <v>0</v>
      </c>
      <c r="E43" s="122">
        <f>D43*1.03</f>
        <v>0</v>
      </c>
      <c r="F43" s="122">
        <f>SUM(C43:E43)</f>
        <v>0</v>
      </c>
    </row>
    <row r="44" spans="1:6" ht="16.5" thickTop="1" thickBot="1" x14ac:dyDescent="0.3">
      <c r="A44" s="118"/>
      <c r="B44" s="118"/>
      <c r="C44" s="118"/>
      <c r="D44" s="118"/>
      <c r="E44" s="118"/>
      <c r="F44" s="118"/>
    </row>
    <row r="45" spans="1:6" ht="18.75" thickBot="1" x14ac:dyDescent="0.3">
      <c r="A45" s="118"/>
      <c r="B45" s="123"/>
      <c r="C45" s="124" t="s">
        <v>224</v>
      </c>
      <c r="D45" s="124" t="s">
        <v>225</v>
      </c>
      <c r="E45" s="124" t="s">
        <v>226</v>
      </c>
      <c r="F45" s="125" t="s">
        <v>51</v>
      </c>
    </row>
    <row r="46" spans="1:6" ht="16.5" thickTop="1" thickBot="1" x14ac:dyDescent="0.3">
      <c r="A46" s="118"/>
      <c r="B46" s="126" t="s">
        <v>188</v>
      </c>
      <c r="C46" s="127">
        <f>C43+C40+C37+C34+C31+C28+C25+C22+C15</f>
        <v>0</v>
      </c>
      <c r="D46" s="127">
        <f>D43+D40+D37+D34+D31+D28+D25+D22+D15</f>
        <v>0</v>
      </c>
      <c r="E46" s="127">
        <f>E43+E40+E37+E34+E31+E28+E25+E22+E15</f>
        <v>0</v>
      </c>
      <c r="F46" s="128">
        <f>F43+F40+F37+F34+F31+F28+F25+F22+F15</f>
        <v>0</v>
      </c>
    </row>
    <row r="47" spans="1:6" ht="15.75" thickBot="1" x14ac:dyDescent="0.3"/>
    <row r="48" spans="1:6" ht="19.5" thickTop="1" thickBot="1" x14ac:dyDescent="0.3">
      <c r="A48" s="129" t="s">
        <v>179</v>
      </c>
      <c r="B48" s="130"/>
      <c r="C48" s="131" t="s">
        <v>224</v>
      </c>
      <c r="D48" s="131" t="s">
        <v>225</v>
      </c>
      <c r="E48" s="131" t="s">
        <v>226</v>
      </c>
      <c r="F48" s="132" t="s">
        <v>51</v>
      </c>
    </row>
    <row r="49" spans="2:6" ht="16.5" thickTop="1" thickBot="1" x14ac:dyDescent="0.3">
      <c r="B49" s="133" t="s">
        <v>189</v>
      </c>
      <c r="C49" s="134">
        <f>C46*0.25</f>
        <v>0</v>
      </c>
      <c r="D49" s="134">
        <f>D46*0.25</f>
        <v>0</v>
      </c>
      <c r="E49" s="134">
        <f>E46*0.25</f>
        <v>0</v>
      </c>
      <c r="F49" s="135">
        <f>SUM(C49:E49)</f>
        <v>0</v>
      </c>
    </row>
  </sheetData>
  <sheetProtection algorithmName="SHA-512" hashValue="Wq0QSJ9j6LNGksGovwy45rebcGWinC+tQN7Y7jFdFR2luaUZItKFs3KsXNag5n5IM3uCwZeg2doevwaaw/zZPA==" saltValue="Q2tteuvybC5v8wXOpIh2LA==" spinCount="100000" sheet="1" objects="1" scenarios="1"/>
  <mergeCells count="6">
    <mergeCell ref="A6:B6"/>
    <mergeCell ref="A1:E1"/>
    <mergeCell ref="A2:E2"/>
    <mergeCell ref="A3:E3"/>
    <mergeCell ref="A4:E4"/>
    <mergeCell ref="A5:E5"/>
  </mergeCells>
  <pageMargins left="0.7" right="0.7" top="0.75" bottom="0.75" header="0.3" footer="0.3"/>
  <pageSetup scale="63" fitToHeight="3" orientation="portrait" r:id="rId1"/>
  <headerFooter>
    <oddFooter>&amp;LBudget Projections&amp;R&amp;N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D10" sqref="D10"/>
    </sheetView>
  </sheetViews>
  <sheetFormatPr defaultRowHeight="15" x14ac:dyDescent="0.25"/>
  <cols>
    <col min="1" max="1" width="36.28515625" customWidth="1"/>
    <col min="2" max="2" width="12.5703125" bestFit="1" customWidth="1"/>
  </cols>
  <sheetData>
    <row r="1" spans="1:2" ht="15.75" thickBot="1" x14ac:dyDescent="0.3">
      <c r="A1" s="137" t="s">
        <v>191</v>
      </c>
      <c r="B1" s="139">
        <v>115040.8287866379</v>
      </c>
    </row>
    <row r="2" spans="1:2" ht="15.75" thickBot="1" x14ac:dyDescent="0.3">
      <c r="A2" s="138" t="s">
        <v>192</v>
      </c>
      <c r="B2" s="140">
        <v>190964.17869962309</v>
      </c>
    </row>
    <row r="3" spans="1:2" ht="15.75" thickBot="1" x14ac:dyDescent="0.3">
      <c r="A3" s="138" t="s">
        <v>193</v>
      </c>
      <c r="B3" s="140">
        <v>262676.8483399034</v>
      </c>
    </row>
    <row r="4" spans="1:2" ht="15.75" thickBot="1" x14ac:dyDescent="0.3">
      <c r="A4" s="138" t="s">
        <v>194</v>
      </c>
      <c r="B4" s="140">
        <v>109338.41050488577</v>
      </c>
    </row>
    <row r="5" spans="1:2" ht="15.75" thickBot="1" x14ac:dyDescent="0.3">
      <c r="A5" s="138" t="s">
        <v>195</v>
      </c>
      <c r="B5" s="140">
        <v>145138.25771803167</v>
      </c>
    </row>
    <row r="6" spans="1:2" ht="15.75" thickBot="1" x14ac:dyDescent="0.3">
      <c r="A6" s="138" t="s">
        <v>196</v>
      </c>
      <c r="B6" s="140">
        <v>148094.38873637389</v>
      </c>
    </row>
    <row r="7" spans="1:2" ht="15.75" thickBot="1" x14ac:dyDescent="0.3">
      <c r="A7" s="138" t="s">
        <v>197</v>
      </c>
      <c r="B7" s="140">
        <v>113473.74126797562</v>
      </c>
    </row>
    <row r="8" spans="1:2" ht="15.75" thickBot="1" x14ac:dyDescent="0.3">
      <c r="A8" s="138" t="s">
        <v>198</v>
      </c>
      <c r="B8" s="140">
        <v>616154.84592549084</v>
      </c>
    </row>
    <row r="9" spans="1:2" ht="15.75" thickBot="1" x14ac:dyDescent="0.3">
      <c r="A9" s="138" t="s">
        <v>199</v>
      </c>
      <c r="B9" s="140">
        <v>526837.44686639681</v>
      </c>
    </row>
    <row r="10" spans="1:2" ht="15.75" thickBot="1" x14ac:dyDescent="0.3">
      <c r="A10" s="138" t="s">
        <v>200</v>
      </c>
      <c r="B10" s="140">
        <v>176703.02277520185</v>
      </c>
    </row>
    <row r="11" spans="1:2" ht="15.75" thickBot="1" x14ac:dyDescent="0.3">
      <c r="A11" s="138" t="s">
        <v>201</v>
      </c>
      <c r="B11" s="140">
        <v>135040.7487822375</v>
      </c>
    </row>
    <row r="12" spans="1:2" ht="15.75" thickBot="1" x14ac:dyDescent="0.3">
      <c r="A12" s="138" t="s">
        <v>202</v>
      </c>
      <c r="B12" s="140">
        <v>296145.99285721226</v>
      </c>
    </row>
    <row r="13" spans="1:2" ht="15.75" thickBot="1" x14ac:dyDescent="0.3">
      <c r="A13" s="138" t="s">
        <v>203</v>
      </c>
      <c r="B13" s="140">
        <v>69391.2887400295</v>
      </c>
    </row>
    <row r="14" spans="1:2" ht="15.75" thickBot="1" x14ac:dyDescent="0.3">
      <c r="A14" s="138" t="s">
        <v>211</v>
      </c>
      <c r="B14" s="140">
        <v>100000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AEL Budget FY24</vt:lpstr>
      <vt:lpstr>Local Match</vt:lpstr>
      <vt:lpstr>Budget Narrative</vt:lpstr>
      <vt:lpstr>FY25-FY26 Budget Projections</vt:lpstr>
      <vt:lpstr>List</vt:lpstr>
      <vt:lpstr>'AEL Budget FY24'!Print_Area</vt:lpstr>
      <vt:lpstr>'Budget Narrative'!Print_Area</vt:lpstr>
      <vt:lpstr>'FY25-FY26 Budget Projections'!Print_Area</vt:lpstr>
      <vt:lpstr>'Local Match'!Print_Area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Sarah</dc:creator>
  <cp:lastModifiedBy>Wheeler, Sarah</cp:lastModifiedBy>
  <cp:lastPrinted>2020-02-06T20:13:23Z</cp:lastPrinted>
  <dcterms:created xsi:type="dcterms:W3CDTF">2017-01-26T13:24:11Z</dcterms:created>
  <dcterms:modified xsi:type="dcterms:W3CDTF">2023-01-13T19:01:59Z</dcterms:modified>
</cp:coreProperties>
</file>