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PS\BDM\AIDS\Education Freedom Account\Reports Added to Website\"/>
    </mc:Choice>
  </mc:AlternateContent>
  <xr:revisionPtr revIDLastSave="0" documentId="13_ncr:1_{CBF24B3A-AA42-4B28-958E-EADE5C0A145E}" xr6:coauthVersionLast="47" xr6:coauthVersionMax="47" xr10:uidLastSave="{00000000-0000-0000-0000-000000000000}"/>
  <bookViews>
    <workbookView xWindow="-120" yWindow="-120" windowWidth="29040" windowHeight="15840" xr2:uid="{0E82D583-01EE-40F1-B806-78C8D7872F25}"/>
  </bookViews>
  <sheets>
    <sheet name="District by District" sheetId="3" r:id="rId1"/>
    <sheet name="Phaseout Analysis" sheetId="2" r:id="rId2"/>
    <sheet name="Split Tab Phase Out" sheetId="1" r:id="rId3"/>
  </sheets>
  <externalReferences>
    <externalReference r:id="rId4"/>
    <externalReference r:id="rId5"/>
    <externalReference r:id="rId6"/>
    <externalReference r:id="rId7"/>
  </externalReferences>
  <definedNames>
    <definedName name="___dfadf">#REF!</definedName>
    <definedName name="__123Graph_A" hidden="1">'[1]VALUES 2017'!#REF!</definedName>
    <definedName name="__123Graph_E" hidden="1">'[2]Equalized Valuation Per Pupil'!#REF!</definedName>
    <definedName name="__123Graph_F" hidden="1">'[2]Equalized Valuation Per Pupil'!#REF!</definedName>
    <definedName name="_AMO_UniqueIdentifier" hidden="1">"'85e23a0a-b70c-4023-bba5-d77e0c75d014'"</definedName>
    <definedName name="_D_">'[1]VALUES 2017'!#REF!</definedName>
    <definedName name="_E_">'[1]VALUES 2017'!#REF!</definedName>
    <definedName name="_xlnm._FilterDatabase" localSheetId="1" hidden="1">'Phaseout Analysis'!$B$4:$J$249</definedName>
    <definedName name="_P_">'[1]VALUES 2017'!#REF!</definedName>
    <definedName name="_S_">'[1]VALUES 2017'!#REF!</definedName>
    <definedName name="adfadfa">#REF!</definedName>
    <definedName name="blah">'[3]VALUES 2018'!#REF!</definedName>
    <definedName name="CAL">#REF!</definedName>
    <definedName name="dafd">#REF!</definedName>
    <definedName name="dafdasfa">'[3]VALUES 2018'!#REF!</definedName>
    <definedName name="dkafjdkj">'[3]VALUES 2018'!#REF!</definedName>
    <definedName name="FY21charter">#REF!</definedName>
    <definedName name="OLD">#REF!</definedName>
    <definedName name="PRINT">#REF!</definedName>
    <definedName name="_xlnm.Print_Area" localSheetId="1">'Phaseout Analysis'!$A$1:$M$249</definedName>
    <definedName name="_xlnm.Print_Area" localSheetId="2">'Split Tab Phase Out'!$A$1:$E$81</definedName>
    <definedName name="_xlnm.Print_Titles" localSheetId="1">'Phaseout Analysis'!$2:$4</definedName>
    <definedName name="_xlnm.Print_Titles" localSheetId="2">'Split Tab Phase Out'!$2:$2</definedName>
    <definedName name="PRINT3">#REF!</definedName>
    <definedName name="Sandy">'[4]BASIC INFO'!$A$13:$P$272</definedName>
    <definedName name="T_Additional_2004_Aid">#REF!</definedName>
    <definedName name="TaxWarr05Im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0" i="3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5" i="2"/>
  <c r="H249" i="2" l="1"/>
  <c r="F249" i="2"/>
  <c r="H248" i="2"/>
  <c r="F248" i="2"/>
  <c r="H247" i="2"/>
  <c r="F247" i="2"/>
  <c r="H246" i="2"/>
  <c r="F246" i="2"/>
  <c r="H245" i="2"/>
  <c r="F245" i="2"/>
  <c r="H244" i="2"/>
  <c r="F244" i="2"/>
  <c r="H243" i="2"/>
  <c r="F243" i="2"/>
  <c r="H242" i="2"/>
  <c r="F242" i="2"/>
  <c r="H241" i="2"/>
  <c r="F241" i="2"/>
  <c r="H240" i="2"/>
  <c r="F240" i="2"/>
  <c r="H239" i="2"/>
  <c r="F239" i="2"/>
  <c r="H238" i="2"/>
  <c r="F238" i="2"/>
  <c r="H237" i="2"/>
  <c r="F237" i="2"/>
  <c r="H236" i="2"/>
  <c r="F236" i="2"/>
  <c r="H235" i="2"/>
  <c r="F235" i="2"/>
  <c r="H234" i="2"/>
  <c r="F234" i="2"/>
  <c r="H233" i="2"/>
  <c r="F233" i="2"/>
  <c r="H232" i="2"/>
  <c r="F232" i="2"/>
  <c r="H231" i="2"/>
  <c r="F231" i="2"/>
  <c r="H230" i="2"/>
  <c r="F230" i="2"/>
  <c r="H229" i="2"/>
  <c r="F229" i="2"/>
  <c r="H228" i="2"/>
  <c r="F228" i="2"/>
  <c r="H227" i="2"/>
  <c r="F227" i="2"/>
  <c r="H226" i="2"/>
  <c r="F226" i="2"/>
  <c r="H225" i="2"/>
  <c r="F225" i="2"/>
  <c r="H224" i="2"/>
  <c r="F224" i="2"/>
  <c r="H223" i="2"/>
  <c r="F223" i="2"/>
  <c r="H222" i="2"/>
  <c r="F222" i="2"/>
  <c r="H221" i="2"/>
  <c r="F221" i="2"/>
  <c r="H220" i="2"/>
  <c r="F220" i="2"/>
  <c r="H219" i="2"/>
  <c r="F219" i="2"/>
  <c r="H218" i="2"/>
  <c r="F218" i="2"/>
  <c r="H217" i="2"/>
  <c r="F217" i="2"/>
  <c r="H216" i="2"/>
  <c r="F216" i="2"/>
  <c r="H215" i="2"/>
  <c r="F215" i="2"/>
  <c r="H214" i="2"/>
  <c r="F214" i="2"/>
  <c r="H213" i="2"/>
  <c r="F213" i="2"/>
  <c r="H212" i="2"/>
  <c r="F212" i="2"/>
  <c r="H211" i="2"/>
  <c r="F211" i="2"/>
  <c r="H210" i="2"/>
  <c r="F210" i="2"/>
  <c r="H209" i="2"/>
  <c r="F209" i="2"/>
  <c r="H208" i="2"/>
  <c r="F208" i="2"/>
  <c r="H207" i="2"/>
  <c r="F207" i="2"/>
  <c r="H206" i="2"/>
  <c r="F206" i="2"/>
  <c r="H205" i="2"/>
  <c r="F205" i="2"/>
  <c r="H204" i="2"/>
  <c r="F204" i="2"/>
  <c r="H203" i="2"/>
  <c r="F203" i="2"/>
  <c r="H202" i="2"/>
  <c r="F202" i="2"/>
  <c r="H201" i="2"/>
  <c r="F201" i="2"/>
  <c r="H200" i="2"/>
  <c r="F200" i="2"/>
  <c r="H199" i="2"/>
  <c r="F199" i="2"/>
  <c r="H198" i="2"/>
  <c r="F198" i="2"/>
  <c r="H197" i="2"/>
  <c r="F197" i="2"/>
  <c r="H196" i="2"/>
  <c r="F196" i="2"/>
  <c r="H195" i="2"/>
  <c r="F195" i="2"/>
  <c r="H194" i="2"/>
  <c r="F194" i="2"/>
  <c r="H193" i="2"/>
  <c r="F193" i="2"/>
  <c r="H192" i="2"/>
  <c r="F192" i="2"/>
  <c r="H191" i="2"/>
  <c r="F191" i="2"/>
  <c r="H190" i="2"/>
  <c r="F190" i="2"/>
  <c r="H189" i="2"/>
  <c r="F189" i="2"/>
  <c r="H188" i="2"/>
  <c r="F188" i="2"/>
  <c r="H187" i="2"/>
  <c r="F187" i="2"/>
  <c r="H186" i="2"/>
  <c r="F186" i="2"/>
  <c r="H185" i="2"/>
  <c r="F185" i="2"/>
  <c r="H184" i="2"/>
  <c r="F184" i="2"/>
  <c r="H183" i="2"/>
  <c r="F183" i="2"/>
  <c r="H182" i="2"/>
  <c r="F182" i="2"/>
  <c r="H181" i="2"/>
  <c r="F181" i="2"/>
  <c r="H180" i="2"/>
  <c r="F180" i="2"/>
  <c r="H179" i="2"/>
  <c r="F179" i="2"/>
  <c r="H178" i="2"/>
  <c r="F178" i="2"/>
  <c r="H177" i="2"/>
  <c r="F177" i="2"/>
  <c r="H176" i="2"/>
  <c r="F176" i="2"/>
  <c r="H175" i="2"/>
  <c r="F175" i="2"/>
  <c r="H174" i="2"/>
  <c r="F174" i="2"/>
  <c r="H173" i="2"/>
  <c r="F173" i="2"/>
  <c r="H172" i="2"/>
  <c r="F172" i="2"/>
  <c r="H171" i="2"/>
  <c r="F171" i="2"/>
  <c r="H170" i="2"/>
  <c r="F170" i="2"/>
  <c r="H169" i="2"/>
  <c r="F169" i="2"/>
  <c r="H168" i="2"/>
  <c r="F168" i="2"/>
  <c r="H167" i="2"/>
  <c r="F167" i="2"/>
  <c r="H166" i="2"/>
  <c r="F166" i="2"/>
  <c r="H165" i="2"/>
  <c r="F165" i="2"/>
  <c r="H164" i="2"/>
  <c r="F164" i="2"/>
  <c r="H163" i="2"/>
  <c r="F163" i="2"/>
  <c r="H162" i="2"/>
  <c r="F162" i="2"/>
  <c r="H161" i="2"/>
  <c r="F161" i="2"/>
  <c r="H160" i="2"/>
  <c r="F160" i="2"/>
  <c r="H159" i="2"/>
  <c r="F159" i="2"/>
  <c r="H158" i="2"/>
  <c r="F158" i="2"/>
  <c r="H157" i="2"/>
  <c r="F157" i="2"/>
  <c r="H156" i="2"/>
  <c r="F156" i="2"/>
  <c r="H155" i="2"/>
  <c r="F155" i="2"/>
  <c r="H154" i="2"/>
  <c r="F154" i="2"/>
  <c r="H153" i="2"/>
  <c r="F153" i="2"/>
  <c r="H152" i="2"/>
  <c r="F152" i="2"/>
  <c r="H151" i="2"/>
  <c r="F151" i="2"/>
  <c r="H150" i="2"/>
  <c r="F150" i="2"/>
  <c r="H149" i="2"/>
  <c r="F149" i="2"/>
  <c r="H148" i="2"/>
  <c r="F148" i="2"/>
  <c r="H147" i="2"/>
  <c r="F147" i="2"/>
  <c r="H146" i="2"/>
  <c r="F146" i="2"/>
  <c r="H145" i="2"/>
  <c r="F145" i="2"/>
  <c r="H144" i="2"/>
  <c r="F144" i="2"/>
  <c r="H143" i="2"/>
  <c r="F143" i="2"/>
  <c r="H142" i="2"/>
  <c r="F142" i="2"/>
  <c r="H141" i="2"/>
  <c r="F141" i="2"/>
  <c r="H140" i="2"/>
  <c r="F140" i="2"/>
  <c r="H139" i="2"/>
  <c r="F139" i="2"/>
  <c r="H138" i="2"/>
  <c r="F138" i="2"/>
  <c r="H137" i="2"/>
  <c r="F137" i="2"/>
  <c r="H136" i="2"/>
  <c r="F136" i="2"/>
  <c r="H135" i="2"/>
  <c r="F135" i="2"/>
  <c r="H134" i="2"/>
  <c r="F134" i="2"/>
  <c r="H133" i="2"/>
  <c r="F133" i="2"/>
  <c r="H132" i="2"/>
  <c r="F132" i="2"/>
  <c r="H131" i="2"/>
  <c r="F131" i="2"/>
  <c r="H130" i="2"/>
  <c r="F130" i="2"/>
  <c r="H129" i="2"/>
  <c r="F129" i="2"/>
  <c r="H128" i="2"/>
  <c r="F128" i="2"/>
  <c r="H127" i="2"/>
  <c r="F127" i="2"/>
  <c r="H126" i="2"/>
  <c r="F126" i="2"/>
  <c r="H125" i="2"/>
  <c r="F125" i="2"/>
  <c r="H124" i="2"/>
  <c r="F124" i="2"/>
  <c r="H123" i="2"/>
  <c r="F123" i="2"/>
  <c r="H122" i="2"/>
  <c r="F122" i="2"/>
  <c r="H121" i="2"/>
  <c r="F121" i="2"/>
  <c r="H120" i="2"/>
  <c r="F120" i="2"/>
  <c r="H119" i="2"/>
  <c r="F119" i="2"/>
  <c r="H118" i="2"/>
  <c r="F118" i="2"/>
  <c r="H117" i="2"/>
  <c r="F117" i="2"/>
  <c r="H116" i="2"/>
  <c r="F116" i="2"/>
  <c r="H115" i="2"/>
  <c r="F115" i="2"/>
  <c r="H114" i="2"/>
  <c r="F114" i="2"/>
  <c r="H113" i="2"/>
  <c r="F113" i="2"/>
  <c r="H112" i="2"/>
  <c r="F112" i="2"/>
  <c r="H111" i="2"/>
  <c r="F111" i="2"/>
  <c r="H110" i="2"/>
  <c r="F110" i="2"/>
  <c r="H109" i="2"/>
  <c r="F109" i="2"/>
  <c r="H108" i="2"/>
  <c r="F108" i="2"/>
  <c r="H107" i="2"/>
  <c r="F107" i="2"/>
  <c r="H106" i="2"/>
  <c r="F106" i="2"/>
  <c r="H105" i="2"/>
  <c r="F105" i="2"/>
  <c r="H104" i="2"/>
  <c r="F104" i="2"/>
  <c r="H103" i="2"/>
  <c r="F103" i="2"/>
  <c r="H102" i="2"/>
  <c r="F102" i="2"/>
  <c r="H101" i="2"/>
  <c r="F101" i="2"/>
  <c r="H100" i="2"/>
  <c r="F100" i="2"/>
  <c r="H99" i="2"/>
  <c r="F99" i="2"/>
  <c r="H98" i="2"/>
  <c r="F98" i="2"/>
  <c r="H97" i="2"/>
  <c r="F97" i="2"/>
  <c r="H96" i="2"/>
  <c r="F96" i="2"/>
  <c r="H95" i="2"/>
  <c r="F95" i="2"/>
  <c r="H94" i="2"/>
  <c r="F94" i="2"/>
  <c r="H93" i="2"/>
  <c r="F93" i="2"/>
  <c r="H92" i="2"/>
  <c r="F92" i="2"/>
  <c r="H91" i="2"/>
  <c r="F91" i="2"/>
  <c r="H90" i="2"/>
  <c r="F90" i="2"/>
  <c r="H89" i="2"/>
  <c r="F89" i="2"/>
  <c r="H88" i="2"/>
  <c r="F88" i="2"/>
  <c r="H87" i="2"/>
  <c r="F87" i="2"/>
  <c r="H86" i="2"/>
  <c r="F86" i="2"/>
  <c r="H85" i="2"/>
  <c r="F85" i="2"/>
  <c r="H84" i="2"/>
  <c r="F84" i="2"/>
  <c r="H83" i="2"/>
  <c r="F83" i="2"/>
  <c r="H82" i="2"/>
  <c r="F82" i="2"/>
  <c r="H81" i="2"/>
  <c r="F81" i="2"/>
  <c r="H80" i="2"/>
  <c r="F80" i="2"/>
  <c r="H79" i="2"/>
  <c r="F79" i="2"/>
  <c r="H78" i="2"/>
  <c r="F78" i="2"/>
  <c r="H77" i="2"/>
  <c r="F77" i="2"/>
  <c r="H76" i="2"/>
  <c r="F76" i="2"/>
  <c r="H75" i="2"/>
  <c r="F75" i="2"/>
  <c r="H74" i="2"/>
  <c r="F74" i="2"/>
  <c r="H73" i="2"/>
  <c r="F73" i="2"/>
  <c r="H72" i="2"/>
  <c r="F72" i="2"/>
  <c r="H71" i="2"/>
  <c r="F71" i="2"/>
  <c r="H70" i="2"/>
  <c r="F70" i="2"/>
  <c r="H69" i="2"/>
  <c r="F69" i="2"/>
  <c r="H68" i="2"/>
  <c r="F68" i="2"/>
  <c r="H67" i="2"/>
  <c r="F67" i="2"/>
  <c r="H66" i="2"/>
  <c r="F66" i="2"/>
  <c r="H65" i="2"/>
  <c r="F65" i="2"/>
  <c r="H64" i="2"/>
  <c r="F64" i="2"/>
  <c r="H63" i="2"/>
  <c r="F63" i="2"/>
  <c r="H62" i="2"/>
  <c r="F62" i="2"/>
  <c r="H61" i="2"/>
  <c r="F61" i="2"/>
  <c r="H60" i="2"/>
  <c r="F60" i="2"/>
  <c r="H59" i="2"/>
  <c r="F59" i="2"/>
  <c r="H58" i="2"/>
  <c r="F58" i="2"/>
  <c r="H57" i="2"/>
  <c r="F57" i="2"/>
  <c r="H56" i="2"/>
  <c r="F56" i="2"/>
  <c r="H55" i="2"/>
  <c r="F55" i="2"/>
  <c r="H54" i="2"/>
  <c r="F54" i="2"/>
  <c r="H53" i="2"/>
  <c r="F53" i="2"/>
  <c r="H52" i="2"/>
  <c r="F52" i="2"/>
  <c r="H51" i="2"/>
  <c r="F51" i="2"/>
  <c r="H50" i="2"/>
  <c r="F50" i="2"/>
  <c r="H49" i="2"/>
  <c r="F49" i="2"/>
  <c r="H48" i="2"/>
  <c r="F48" i="2"/>
  <c r="H47" i="2"/>
  <c r="F47" i="2"/>
  <c r="H46" i="2"/>
  <c r="F46" i="2"/>
  <c r="H45" i="2"/>
  <c r="F45" i="2"/>
  <c r="H44" i="2"/>
  <c r="F44" i="2"/>
  <c r="H43" i="2"/>
  <c r="F43" i="2"/>
  <c r="H42" i="2"/>
  <c r="F42" i="2"/>
  <c r="H41" i="2"/>
  <c r="F41" i="2"/>
  <c r="H40" i="2"/>
  <c r="F40" i="2"/>
  <c r="H39" i="2"/>
  <c r="F39" i="2"/>
  <c r="H38" i="2"/>
  <c r="F38" i="2"/>
  <c r="H37" i="2"/>
  <c r="F37" i="2"/>
  <c r="H36" i="2"/>
  <c r="F36" i="2"/>
  <c r="H35" i="2"/>
  <c r="F35" i="2"/>
  <c r="H34" i="2"/>
  <c r="F34" i="2"/>
  <c r="H33" i="2"/>
  <c r="F33" i="2"/>
  <c r="H32" i="2"/>
  <c r="F32" i="2"/>
  <c r="H31" i="2"/>
  <c r="F31" i="2"/>
  <c r="H30" i="2"/>
  <c r="F30" i="2"/>
  <c r="H29" i="2"/>
  <c r="F29" i="2"/>
  <c r="H28" i="2"/>
  <c r="F28" i="2"/>
  <c r="H27" i="2"/>
  <c r="F27" i="2"/>
  <c r="H26" i="2"/>
  <c r="F26" i="2"/>
  <c r="H25" i="2"/>
  <c r="F25" i="2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H6" i="2"/>
  <c r="F6" i="2"/>
  <c r="L4" i="2"/>
  <c r="H5" i="2"/>
  <c r="F5" i="2"/>
  <c r="F4" i="2" s="1"/>
  <c r="G4" i="2"/>
  <c r="E4" i="2"/>
  <c r="D4" i="2"/>
  <c r="H4" i="2" l="1"/>
  <c r="J4" i="2" l="1"/>
</calcChain>
</file>

<file path=xl/sharedStrings.xml><?xml version="1.0" encoding="utf-8"?>
<sst xmlns="http://schemas.openxmlformats.org/spreadsheetml/2006/main" count="545" uniqueCount="505">
  <si>
    <t>Dist</t>
  </si>
  <si>
    <t>Loc</t>
  </si>
  <si>
    <t>District/Town</t>
  </si>
  <si>
    <t>Estimated EFA Phase-Out FY 2023</t>
  </si>
  <si>
    <t xml:space="preserve">Amherst School District                     </t>
  </si>
  <si>
    <t xml:space="preserve">Ashland School District                      </t>
  </si>
  <si>
    <t xml:space="preserve">Bethlehem  School District                      </t>
  </si>
  <si>
    <t xml:space="preserve">Brentwood School District                      </t>
  </si>
  <si>
    <t xml:space="preserve">Brookline  School District    </t>
  </si>
  <si>
    <t xml:space="preserve">Campton School District                    </t>
  </si>
  <si>
    <t>Dresden (Hanover)</t>
  </si>
  <si>
    <t xml:space="preserve">East Kingston School District          </t>
  </si>
  <si>
    <t>Exeter Reg Coop (Brentwood)</t>
  </si>
  <si>
    <t>Exeter Reg Coop (East Kingston)</t>
  </si>
  <si>
    <t>Exeter Reg Coop (Exeter)</t>
  </si>
  <si>
    <t>Exeter Reg Coop (Kensington)</t>
  </si>
  <si>
    <t>Exeter Reg Coop (Newfields)</t>
  </si>
  <si>
    <t>Exeter Regional Coop (Stratham)</t>
  </si>
  <si>
    <t>Exeter Regional Total</t>
  </si>
  <si>
    <t xml:space="preserve">Exeter  School District                 </t>
  </si>
  <si>
    <t xml:space="preserve">Hampton School District    </t>
  </si>
  <si>
    <t xml:space="preserve">Hampton Falls School District                </t>
  </si>
  <si>
    <t xml:space="preserve">Hanover School District                          </t>
  </si>
  <si>
    <t xml:space="preserve">Henniker School District               </t>
  </si>
  <si>
    <t xml:space="preserve">Holderness School District               </t>
  </si>
  <si>
    <t xml:space="preserve">Hollis School District               </t>
  </si>
  <si>
    <t>Hollis/Brookline Coop (Brookline)</t>
  </si>
  <si>
    <t>Hollis/Brookline Coop (Hollis)</t>
  </si>
  <si>
    <t>Hollis/Brookline Coop Total</t>
  </si>
  <si>
    <t>John Stark Reg (Henniker)</t>
  </si>
  <si>
    <t>John Stark Reg (Weare)</t>
  </si>
  <si>
    <t>John Stark Regional Total</t>
  </si>
  <si>
    <t xml:space="preserve">Kensington School District               </t>
  </si>
  <si>
    <t xml:space="preserve">Lafayette Reg School District (Easton)                        </t>
  </si>
  <si>
    <t xml:space="preserve">Lafayette Reg School District (Franconia)                        </t>
  </si>
  <si>
    <t xml:space="preserve">Lafayette Reg School District (Sugar Hill)                        </t>
  </si>
  <si>
    <t>Lafayette Regional Total</t>
  </si>
  <si>
    <t xml:space="preserve">Mont Vernon School District    </t>
  </si>
  <si>
    <t xml:space="preserve">Newfields School District    </t>
  </si>
  <si>
    <t xml:space="preserve">North Hampton School District    </t>
  </si>
  <si>
    <t>Pemi-Baker Coop (Ashland)</t>
  </si>
  <si>
    <t>Pemi-Baker Coop (Campton)</t>
  </si>
  <si>
    <t>Pemi-Baker Coop (Holderness)</t>
  </si>
  <si>
    <t>Pemi-Baker Coop (Plymouth)</t>
  </si>
  <si>
    <t>Pemi-Baker Coop (Rumney)</t>
  </si>
  <si>
    <t>Pemi-Baker Coop (Thornton)</t>
  </si>
  <si>
    <t>Pemi-Baker Coop (Wentworth)</t>
  </si>
  <si>
    <t>Pemi-Baker Coop Total</t>
  </si>
  <si>
    <t xml:space="preserve">Plymouth School District                     </t>
  </si>
  <si>
    <t>Profile Reg (Bethlehem)</t>
  </si>
  <si>
    <t>Profile Reg (Easton)</t>
  </si>
  <si>
    <t>Profile Regional (Franconia)</t>
  </si>
  <si>
    <t>Profile Regional (Sugar Hill)</t>
  </si>
  <si>
    <t>Profile Regional Total</t>
  </si>
  <si>
    <t xml:space="preserve">Rumney School District    </t>
  </si>
  <si>
    <t xml:space="preserve">Seabrook School District    </t>
  </si>
  <si>
    <t>Souhegan Coop (Amherst)</t>
  </si>
  <si>
    <t>Souhegan Coop (Mont Vernon)</t>
  </si>
  <si>
    <t>Souhegan Coop Total</t>
  </si>
  <si>
    <t xml:space="preserve">Stratham School District    </t>
  </si>
  <si>
    <t xml:space="preserve">Thornton School District    </t>
  </si>
  <si>
    <t xml:space="preserve">Weare School District    </t>
  </si>
  <si>
    <t xml:space="preserve">Wentworth School District    </t>
  </si>
  <si>
    <t>Winnacunnet Coop (Hampton)</t>
  </si>
  <si>
    <t>Winnacunnet (Hampton Falls)</t>
  </si>
  <si>
    <t>Winnacunnet Coop (North Hampton)</t>
  </si>
  <si>
    <t>Winnacunnet Coop (Seabrook)</t>
  </si>
  <si>
    <t>Winnacunnet Coop Total</t>
  </si>
  <si>
    <t>EFA Phase-Out Grant By Municipality For SFY 2023</t>
  </si>
  <si>
    <t>Phase-Out Grant By Municipality</t>
  </si>
  <si>
    <t>Cost of Adequacy (As of 9/1/22)</t>
  </si>
  <si>
    <t>SWEPT (As of 9/1/22)</t>
  </si>
  <si>
    <t>Adequacy Grant (Positive)
Excess SWEPT (Negative)</t>
  </si>
  <si>
    <t>EFA Adequacy Reduction (Without Factoring In Excess SWEPT)</t>
  </si>
  <si>
    <t>EFA Adequacy Reduction (Factoring In Excess SWEPT)</t>
  </si>
  <si>
    <t>Estimated Phase Out Grant for FY2023 (50 Percent of Loss In Adequacy)</t>
  </si>
  <si>
    <t>Student Counts</t>
  </si>
  <si>
    <t>State Total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</si>
  <si>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</si>
  <si>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</si>
  <si>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</si>
  <si>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</si>
  <si>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</si>
  <si>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</si>
  <si>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</si>
  <si>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</si>
  <si>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</si>
  <si>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</si>
  <si>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</si>
  <si>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</si>
  <si>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</si>
  <si>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</si>
  <si>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</si>
  <si>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</si>
  <si>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</si>
  <si>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</si>
  <si>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</si>
  <si>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</si>
  <si>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</si>
  <si>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</si>
  <si>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</si>
  <si>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</si>
  <si>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</si>
  <si>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</si>
  <si>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</si>
  <si>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</si>
  <si>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</si>
  <si>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</si>
  <si>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</si>
  <si>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</si>
  <si>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</si>
  <si>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</si>
  <si>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</si>
  <si>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</si>
  <si>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</si>
  <si>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</si>
  <si>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</si>
  <si>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</si>
  <si>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</si>
  <si>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</si>
  <si>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</si>
  <si>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</si>
  <si>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</si>
  <si>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</si>
  <si>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</si>
  <si>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</si>
  <si>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</si>
  <si>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</si>
  <si>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</si>
  <si>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</si>
  <si>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</si>
  <si>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</si>
  <si>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</si>
  <si>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</si>
  <si>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</si>
  <si>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</si>
  <si>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</si>
  <si>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</si>
  <si>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</si>
  <si>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</si>
  <si>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</si>
  <si>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</si>
  <si>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</si>
  <si>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</si>
  <si>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</si>
  <si>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</si>
  <si>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</si>
  <si>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</si>
  <si>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</si>
  <si>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</si>
  <si>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</si>
  <si>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</si>
  <si>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</si>
  <si>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</si>
  <si>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</si>
  <si>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</si>
  <si>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</si>
  <si>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</si>
  <si>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</si>
  <si>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</si>
  <si>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</si>
  <si>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</si>
  <si>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</si>
  <si>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</si>
  <si>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</si>
  <si>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</si>
  <si>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</si>
  <si>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</si>
  <si>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</si>
  <si>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</si>
  <si>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</si>
  <si>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</si>
  <si>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</si>
  <si>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</si>
  <si>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</si>
  <si>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</si>
  <si>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</si>
  <si>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</si>
  <si>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</si>
  <si>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</si>
  <si>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</si>
  <si>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</si>
  <si>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</si>
  <si>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</si>
  <si>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</si>
  <si>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</si>
  <si>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</si>
  <si>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</si>
  <si>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</si>
  <si>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</si>
  <si>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</si>
  <si>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</si>
  <si>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</si>
  <si>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</si>
  <si>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</si>
  <si>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</si>
  <si>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</si>
  <si>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</si>
  <si>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</si>
  <si>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</si>
  <si>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</si>
  <si>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</si>
  <si>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</si>
  <si>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</si>
  <si>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</si>
  <si>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</si>
  <si>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</si>
  <si>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</si>
  <si>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</si>
  <si>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</si>
  <si>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</si>
  <si>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</si>
  <si>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</si>
  <si>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</si>
  <si>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</si>
  <si>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</si>
  <si>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</si>
  <si>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</si>
  <si>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</si>
  <si>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</si>
  <si>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</si>
  <si>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</si>
  <si>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</si>
  <si>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</si>
  <si>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</si>
  <si>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</si>
  <si>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</si>
  <si>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</si>
  <si>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</si>
  <si>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</si>
  <si>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</si>
  <si>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</si>
  <si>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</si>
  <si>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</si>
  <si>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</si>
  <si>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</si>
  <si>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</si>
  <si>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</si>
  <si>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</si>
  <si>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</si>
  <si>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</si>
  <si>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</si>
  <si>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</si>
  <si>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</si>
  <si>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</si>
  <si>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</si>
  <si>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</si>
  <si>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</si>
  <si>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</si>
  <si>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</si>
  <si>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</si>
  <si>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</si>
  <si>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</si>
  <si>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</si>
  <si>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</si>
  <si>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</si>
  <si>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</si>
  <si>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</si>
  <si>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</si>
  <si>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</si>
  <si>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</si>
  <si>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</si>
  <si>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</si>
  <si>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</si>
  <si>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</si>
  <si>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</si>
  <si>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</si>
  <si>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</si>
  <si>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</si>
  <si>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</si>
  <si>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</si>
  <si>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</si>
  <si>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</si>
  <si>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</si>
  <si>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</si>
  <si>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</si>
  <si>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</si>
  <si>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</si>
  <si>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</si>
  <si>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</si>
  <si>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</si>
  <si>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</si>
  <si>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</si>
  <si>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</si>
  <si>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</si>
  <si>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</si>
  <si>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</si>
  <si>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</si>
  <si>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</si>
  <si>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</si>
  <si>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</si>
  <si>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</si>
  <si>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</si>
  <si>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</si>
  <si>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</si>
  <si>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</si>
  <si>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</si>
  <si>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</si>
  <si>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</si>
  <si>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</si>
  <si>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</si>
  <si>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</si>
  <si>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</si>
  <si>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</si>
  <si>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</si>
  <si>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</si>
  <si>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</si>
  <si>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</si>
  <si>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</si>
  <si>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</si>
  <si>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</si>
  <si>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</si>
  <si>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</si>
  <si>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</si>
  <si>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</si>
  <si>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</si>
  <si>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</si>
  <si>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</si>
  <si>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</si>
  <si>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</si>
  <si>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</si>
  <si>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</si>
  <si>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Orford</t>
  </si>
  <si>
    <t/>
  </si>
  <si>
    <t>ALBANY SCHOOL DISTRICT</t>
  </si>
  <si>
    <t>ALLENSTOWN SCHOOL DISTRICT</t>
  </si>
  <si>
    <t>ALTON SCHOOL DISTRICT</t>
  </si>
  <si>
    <t>AMHERST SCHOOL DISTRICT</t>
  </si>
  <si>
    <t>ANDOVER SCHOOL DISTRICT</t>
  </si>
  <si>
    <t>ASHLAND  SCHOOL DISTRICT</t>
  </si>
  <si>
    <t>AUBURN  SCHOOL DISTRICT</t>
  </si>
  <si>
    <t>BARNSTEAD SCHOOL DISTRICT</t>
  </si>
  <si>
    <t>BARRINGTON SCHOOL DISTRICT</t>
  </si>
  <si>
    <t>BARTLETT  SCHOOL DISTRICT</t>
  </si>
  <si>
    <t>BATH SCHOOL DISTRICT</t>
  </si>
  <si>
    <t>BEDFORD SCHOOL DISTRICT</t>
  </si>
  <si>
    <t>BENTON SCHOOL DISTRICT</t>
  </si>
  <si>
    <t>BERLIN … CITY OF</t>
  </si>
  <si>
    <t>BETHLEHEM SCHOOL DISTRICT</t>
  </si>
  <si>
    <t>BOW SCHOOL DISTRICT</t>
  </si>
  <si>
    <t>BRENTWOOD SCHOOL DISTRICT</t>
  </si>
  <si>
    <t>BROOKLINE SCHOOL DISTRICT</t>
  </si>
  <si>
    <t>CAMPTON SCHOOL DISTRICT</t>
  </si>
  <si>
    <t>CANDIA SCHOOL DISTRICT</t>
  </si>
  <si>
    <t>CHATHAM SCHOOL DISTRICT</t>
  </si>
  <si>
    <t>CHESTER SCHOOL DISTRICT</t>
  </si>
  <si>
    <t>CHESTERFIELD SCHOOL DISTRICT</t>
  </si>
  <si>
    <t>CHICHESTER SCHOOL DISTRICT</t>
  </si>
  <si>
    <t>CLAREMONT SCHOOL DISTRICT</t>
  </si>
  <si>
    <t>CLARKSVILLE SCHOOL DISTRICT</t>
  </si>
  <si>
    <t>COLEBROOK SCHOOL DISTRICT</t>
  </si>
  <si>
    <t>COLUMBIA SCHOOL DISTRICT</t>
  </si>
  <si>
    <t>CONCORD SCHOOL DISTRICT</t>
  </si>
  <si>
    <t>CONTOOCOOK VALLEY SD</t>
  </si>
  <si>
    <t>CONWAY SCHOOL DISTRICT</t>
  </si>
  <si>
    <t>COOS COUNTY SCHOOL DISTRICT</t>
  </si>
  <si>
    <t>CORNISH SCHOOL DISTRICT</t>
  </si>
  <si>
    <t>CROYDON SCHOOL DISTRICT</t>
  </si>
  <si>
    <t>DEERFIELD SCHOOL DISTRICT</t>
  </si>
  <si>
    <t>DERRY COOP SCHOOL DISTRICT</t>
  </si>
  <si>
    <t>DOVER…… CITY OF</t>
  </si>
  <si>
    <t>DRESDEN SCHOOL DISTRICT</t>
  </si>
  <si>
    <t>DUMMER SCHOOL DISTRICT</t>
  </si>
  <si>
    <t>DUNBARTON SCHOOL DISTRICT</t>
  </si>
  <si>
    <t>EATON SCHOOL DISTRICT</t>
  </si>
  <si>
    <t>EAST KINGSTON SCHOOL DISTRICT</t>
  </si>
  <si>
    <t>ELLSWORTH</t>
  </si>
  <si>
    <t>EPPING SCHOOL DISTRICT</t>
  </si>
  <si>
    <t>EPSOM SCHOOL DISTRICT</t>
  </si>
  <si>
    <t>ERROL SCHOOL DISTRICT</t>
  </si>
  <si>
    <t>EXETER REGION COOP SD</t>
  </si>
  <si>
    <t>EXETER SCHOOL DISTRICT</t>
  </si>
  <si>
    <t>FALL MOUNTAIN REGIONAL SD</t>
  </si>
  <si>
    <t>FARMINGTON SCHOOL DISTRICT</t>
  </si>
  <si>
    <t>FRANKLIN….CITY OF</t>
  </si>
  <si>
    <t>FREEDOM SCHOOL DISTRICT</t>
  </si>
  <si>
    <t>FREMONT SCHOOL DISTRICT</t>
  </si>
  <si>
    <t>GILFORD SCHOOL DISTRICT</t>
  </si>
  <si>
    <t>GILMANTON SCHOOL DISTRICT</t>
  </si>
  <si>
    <t>GOFFSTOWN SCHOOL DISTRICT</t>
  </si>
  <si>
    <t>GORHAM RANDOLPH SHELBURNE COOP</t>
  </si>
  <si>
    <t>GOSHEN SCHOOL DISTRICT</t>
  </si>
  <si>
    <t>HANOVER SCHOOL DISTRICT</t>
  </si>
  <si>
    <t xml:space="preserve"> LEMPSTER SCHOOL DISTRICT</t>
  </si>
  <si>
    <t>GOVERNOR WENTWORTH REGIONAL</t>
  </si>
  <si>
    <t>GRANTHAM SCHOOL DISTRICT</t>
  </si>
  <si>
    <t>GREENLAND SCHOOL DISTRICT</t>
  </si>
  <si>
    <t>HALE'S LOCATION</t>
  </si>
  <si>
    <t>HAMPSTEAD SCHOOL DISTRICT</t>
  </si>
  <si>
    <t>HAMPTON SCHOOOL DISTRICT</t>
  </si>
  <si>
    <t>HAMPTON FALLS SCHOOL DISTRICT</t>
  </si>
  <si>
    <t>HARRISVILLE SCHOOL DISTRICT</t>
  </si>
  <si>
    <t>HART'S LOCATION</t>
  </si>
  <si>
    <t>HAVERHILL COOP SD</t>
  </si>
  <si>
    <t>HENNIKER SCHOOL DISTRICT</t>
  </si>
  <si>
    <t>HILL SCHOOL DISTRICT</t>
  </si>
  <si>
    <t>HILLSBORO DEERING COOPERATIVE</t>
  </si>
  <si>
    <t>HINSDALE SCHOOL DISTRICT</t>
  </si>
  <si>
    <t>HOLDERNESS SCHOOL DISTRICT</t>
  </si>
  <si>
    <t>HOLLIS SCHOOL DISTRICT</t>
  </si>
  <si>
    <t>HOLLIS-BROOKLINE COOPERATIVE</t>
  </si>
  <si>
    <t>HOOKSETT SCHOOL DISTRICT</t>
  </si>
  <si>
    <t>HOPKINTON SCHOOL DISTRICT</t>
  </si>
  <si>
    <t>HUDSON SCHOOL DISTRICT</t>
  </si>
  <si>
    <t>INTER-LAKES COOP SD</t>
  </si>
  <si>
    <t>JAFFREY RINDGE COOPERATIVE SD</t>
  </si>
  <si>
    <t>JOHN STARK REGIONAL SD</t>
  </si>
  <si>
    <t>KEARSARGE REGIONAL SD</t>
  </si>
  <si>
    <t>KEENE SCHOOL DISTRICT</t>
  </si>
  <si>
    <t>KENSINGTON SCHOOL DISTRICT</t>
  </si>
  <si>
    <t>LACONIA…CITY OF</t>
  </si>
  <si>
    <t>LAFAYETTE REG SCHOOL DISTRICT</t>
  </si>
  <si>
    <t>LANDAFF SCHOOL DISTRICT</t>
  </si>
  <si>
    <t>LEBANON SCHOOL DISTRICT</t>
  </si>
  <si>
    <t>LINCOLN-WOODSTOCK COOPERATIVE</t>
  </si>
  <si>
    <t>LISBON REGIONAL SCHOOL DISTRICT</t>
  </si>
  <si>
    <t>LITCHFIELD SCHOOL DISTRICT</t>
  </si>
  <si>
    <t>LITTLETON SCHOOL DISTRICT</t>
  </si>
  <si>
    <t>LONDONDERRY SCHOOL DISTRICT</t>
  </si>
  <si>
    <t>LYME SCHOOL DISTRICT</t>
  </si>
  <si>
    <t>MADISON SCHOOL DISTRICT</t>
  </si>
  <si>
    <t>MANCHESTER SCHOOL DISTRICT</t>
  </si>
  <si>
    <t>MARLBOROUGH SCHOOL DISTRICT</t>
  </si>
  <si>
    <t>MARLOW SCHOOL DISTRICT</t>
  </si>
  <si>
    <t>MASCENIC REGIONAL SD</t>
  </si>
  <si>
    <t>MASCOMA VALLEY SD</t>
  </si>
  <si>
    <t>MASON SCHOOL DISTRICT</t>
  </si>
  <si>
    <t>MERRIMACK SCHOOL DISTRICT</t>
  </si>
  <si>
    <t>MERRIMACK VALLEY SD</t>
  </si>
  <si>
    <t>MIDDLETON SCHOOL DISTRICT</t>
  </si>
  <si>
    <t>MILAN SCHOOL DISTRICT</t>
  </si>
  <si>
    <t>MILFORD SCHOOL DISTRICT</t>
  </si>
  <si>
    <t>MILTON SCHOOL DISTRICT</t>
  </si>
  <si>
    <t>MONADNOCK REGIONAL SD</t>
  </si>
  <si>
    <t>MONROE SCHOOL DISTRICT</t>
  </si>
  <si>
    <t>MONT VERNON SCHOOL DISTRICT</t>
  </si>
  <si>
    <t>MOULTONBOROUGH SCHOOL DISTRICT</t>
  </si>
  <si>
    <t>NASHUA…CITY OF</t>
  </si>
  <si>
    <t>NELSON SCHOOL DISTRICT</t>
  </si>
  <si>
    <t>NEW BOSTON SCHOOL DISTRICT</t>
  </si>
  <si>
    <t>NEW CASTLE</t>
  </si>
  <si>
    <t>NEWFIELDS SCHOOL DISTRICT</t>
  </si>
  <si>
    <t>NEWFOUND AREA SCHOOL DISTRICT</t>
  </si>
  <si>
    <t>NEWINGTON SCHOOL DISTRICT</t>
  </si>
  <si>
    <t>NEWMARKET   SCHOOL DISTRICT</t>
  </si>
  <si>
    <t>NEWPORT  SCHOOL DISTRICT</t>
  </si>
  <si>
    <t>NORTH HAMPTON  SCHOOL DISTRICT</t>
  </si>
  <si>
    <t>NORTHUMBERLAND  SCHOOL DISTRICT</t>
  </si>
  <si>
    <t>NORTHWOOD  SCHOOL DISTRICT</t>
  </si>
  <si>
    <t>NOTTINGHAM SCHOOL DISTRICT</t>
  </si>
  <si>
    <t xml:space="preserve">ORFORD  </t>
  </si>
  <si>
    <t>OYSTER RIVER COOP SD</t>
  </si>
  <si>
    <t>PELHAM SCHOOL DISTRICT</t>
  </si>
  <si>
    <t>PEMBROKE SCHOOL DISTRICT</t>
  </si>
  <si>
    <t>PEMI-BAKER REGIONAL SD</t>
  </si>
  <si>
    <t>PIERMONT SCHOOL DISTRICT</t>
  </si>
  <si>
    <t>PITTSBURG SCHOOL DISTRICT</t>
  </si>
  <si>
    <t>PITTSFIELD SCHOOL DISTRICT</t>
  </si>
  <si>
    <t>PLAINFIELD SCHOOL DISTRICT</t>
  </si>
  <si>
    <t>PLYMOUTH SCHOOL DISTRICT</t>
  </si>
  <si>
    <t>PORSTMOUTH SCHOOL DISTRICT</t>
  </si>
  <si>
    <t>PROFILE REG SD</t>
  </si>
  <si>
    <t>RAYMOND SCHOOL DISTRICT</t>
  </si>
  <si>
    <t>ROCHESTER…CITY OF</t>
  </si>
  <si>
    <t>ROLLINSFORD SCHOOL DISTRICT</t>
  </si>
  <si>
    <t>RUMNEY SCHOOL DISTRICT</t>
  </si>
  <si>
    <t>RYE SCHOOL DISTRICT</t>
  </si>
  <si>
    <t>SALEM SCHOOL DISTRICT</t>
  </si>
  <si>
    <t>SANBORN REGIONAL SD</t>
  </si>
  <si>
    <t>SEABROOK SCHOOL DISTRICT</t>
  </si>
  <si>
    <t>SHAKER REGIONAL SD</t>
  </si>
  <si>
    <t>SOMERSWORTH…CITY OF</t>
  </si>
  <si>
    <t>SOUHEGAN COOPERATIVE SD</t>
  </si>
  <si>
    <t>SOUTH HAMPTON SCHOOL DISTRICT</t>
  </si>
  <si>
    <t>STARK SCHOOL DISTRICT</t>
  </si>
  <si>
    <t>STEWARTSTOWN SCHOOL DISTRICT</t>
  </si>
  <si>
    <t>STODDARD SCHOOL DISTRICT</t>
  </si>
  <si>
    <t>STRAFFORD SCHOOL DISTRICT</t>
  </si>
  <si>
    <t>STRATFORD SCHOOL DISTRICT</t>
  </si>
  <si>
    <t>STRATHAM SCHOOL DISTRICT</t>
  </si>
  <si>
    <t>SULLIVAN SCHOOL DISTRICT</t>
  </si>
  <si>
    <t>SUNAPEE SCHOOL DISTRICT</t>
  </si>
  <si>
    <t>SURRY SCHOOL DISTRICT</t>
  </si>
  <si>
    <t>TAMWORTH SCHOOL DISTRICT</t>
  </si>
  <si>
    <t>THORNTON SCHOOL DISTRICT</t>
  </si>
  <si>
    <t>TIMBERLANE REGIONAL SD</t>
  </si>
  <si>
    <t>UNITY SCHOOL DISTRICT</t>
  </si>
  <si>
    <t>WAKEFIELD SCHOOL DISTRICT</t>
  </si>
  <si>
    <t>WARREN SCHOOL DISTRICT</t>
  </si>
  <si>
    <t>WASHINGTON SCHOOL DISTRICT</t>
  </si>
  <si>
    <t>WATERVILLE VALLEY</t>
  </si>
  <si>
    <t>WEARE SCHOOL DISTRICT</t>
  </si>
  <si>
    <t>WENTWORTH SCHOOL DISTRICT</t>
  </si>
  <si>
    <t>WESTMORELAND SCHOOL DISTRICT</t>
  </si>
  <si>
    <t>WHITE MOUNTAINS REGIONAL SD</t>
  </si>
  <si>
    <t>WILTON-LYNDEBORO COOPERATIVE</t>
  </si>
  <si>
    <t>WINCHESTER SCHOOL DISTRICT</t>
  </si>
  <si>
    <t>WINDHAM SCHOOL DISTRICT</t>
  </si>
  <si>
    <t>WINDSOR SCHOOL DISTRICT</t>
  </si>
  <si>
    <t>WINNACUNNET COOP SD</t>
  </si>
  <si>
    <t>WINNISQUAM REGIONAL SD</t>
  </si>
  <si>
    <t>District Name</t>
  </si>
  <si>
    <t>Dist #</t>
  </si>
  <si>
    <t>Phase -Out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</si>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</sst>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8" fontId="3" fillId="2" borderId="3" xfId="1" applyNumberFormat="1" applyFont="1" applyFill="1" applyBorder="1" applyAlignment="1">
      <alignment horizontal="center"/>
    </xf>
    <xf numFmtId="0" fontId="4" fillId="0" borderId="4" xfId="1" applyFont="1" applyBorder="1"/>
    <xf numFmtId="0" fontId="4" fillId="0" borderId="0" xfId="1" applyFont="1"/>
    <xf numFmtId="0" fontId="4" fillId="0" borderId="5" xfId="1" applyFont="1" applyBorder="1"/>
    <xf numFmtId="0" fontId="1" fillId="0" borderId="0" xfId="0" applyFont="1"/>
    <xf numFmtId="0" fontId="4" fillId="0" borderId="6" xfId="1" applyFont="1" applyBorder="1"/>
    <xf numFmtId="0" fontId="4" fillId="0" borderId="7" xfId="1" applyFont="1" applyBorder="1"/>
    <xf numFmtId="43" fontId="4" fillId="0" borderId="8" xfId="1" applyNumberFormat="1" applyFont="1" applyBorder="1"/>
    <xf numFmtId="0" fontId="3" fillId="0" borderId="7" xfId="1" applyFont="1" applyBorder="1"/>
    <xf numFmtId="43" fontId="3" fillId="0" borderId="8" xfId="1" applyNumberFormat="1" applyFont="1" applyBorder="1"/>
    <xf numFmtId="0" fontId="4" fillId="0" borderId="9" xfId="1" applyFont="1" applyBorder="1"/>
    <xf numFmtId="0" fontId="4" fillId="0" borderId="10" xfId="1" applyFont="1" applyBorder="1"/>
    <xf numFmtId="0" fontId="3" fillId="0" borderId="10" xfId="1" applyFont="1" applyBorder="1"/>
    <xf numFmtId="43" fontId="3" fillId="0" borderId="11" xfId="1" applyNumberFormat="1" applyFont="1" applyBorder="1"/>
    <xf numFmtId="43" fontId="0" fillId="0" borderId="15" xfId="0" applyNumberFormat="1" applyBorder="1"/>
    <xf numFmtId="0" fontId="1" fillId="5" borderId="16" xfId="0" applyFont="1" applyFill="1" applyBorder="1" applyAlignment="1">
      <alignment horizontal="center" vertical="center"/>
    </xf>
    <xf numFmtId="43" fontId="0" fillId="0" borderId="0" xfId="0" applyNumberFormat="1"/>
    <xf numFmtId="39" fontId="0" fillId="0" borderId="0" xfId="0" applyNumberFormat="1"/>
    <xf numFmtId="44" fontId="0" fillId="0" borderId="18" xfId="0" applyNumberFormat="1" applyBorder="1"/>
    <xf numFmtId="43" fontId="0" fillId="0" borderId="20" xfId="0" applyNumberFormat="1" applyBorder="1"/>
    <xf numFmtId="0" fontId="0" fillId="0" borderId="6" xfId="0" applyBorder="1"/>
    <xf numFmtId="0" fontId="0" fillId="0" borderId="7" xfId="0" applyBorder="1"/>
    <xf numFmtId="43" fontId="0" fillId="0" borderId="7" xfId="0" applyNumberFormat="1" applyBorder="1"/>
    <xf numFmtId="43" fontId="0" fillId="0" borderId="21" xfId="0" applyNumberFormat="1" applyBorder="1"/>
    <xf numFmtId="0" fontId="0" fillId="0" borderId="9" xfId="0" applyBorder="1"/>
    <xf numFmtId="0" fontId="0" fillId="0" borderId="10" xfId="0" applyBorder="1"/>
    <xf numFmtId="43" fontId="0" fillId="0" borderId="10" xfId="0" applyNumberFormat="1" applyBorder="1"/>
    <xf numFmtId="43" fontId="0" fillId="0" borderId="22" xfId="0" applyNumberFormat="1" applyBorder="1"/>
    <xf numFmtId="0" fontId="0" fillId="0" borderId="15" xfId="0" applyBorder="1"/>
    <xf numFmtId="43" fontId="1" fillId="5" borderId="17" xfId="0" applyNumberFormat="1" applyFont="1" applyFill="1" applyBorder="1"/>
    <xf numFmtId="0" fontId="1" fillId="2" borderId="24" xfId="0" applyFont="1" applyFill="1" applyBorder="1" applyAlignment="1">
      <alignment horizontal="center" vertical="center" wrapText="1"/>
    </xf>
    <xf numFmtId="43" fontId="0" fillId="0" borderId="13" xfId="0" applyNumberFormat="1" applyBorder="1"/>
    <xf numFmtId="0" fontId="1" fillId="4" borderId="25" xfId="0" applyFont="1" applyFill="1" applyBorder="1" applyAlignment="1">
      <alignment horizontal="center" vertical="center" wrapText="1"/>
    </xf>
    <xf numFmtId="44" fontId="0" fillId="0" borderId="26" xfId="0" applyNumberFormat="1" applyBorder="1"/>
    <xf numFmtId="43" fontId="0" fillId="0" borderId="27" xfId="0" applyNumberFormat="1" applyBorder="1"/>
    <xf numFmtId="43" fontId="0" fillId="0" borderId="19" xfId="0" applyNumberFormat="1" applyBorder="1"/>
    <xf numFmtId="44" fontId="1" fillId="5" borderId="29" xfId="0" applyNumberFormat="1" applyFont="1" applyFill="1" applyBorder="1"/>
    <xf numFmtId="44" fontId="1" fillId="5" borderId="30" xfId="0" applyNumberFormat="1" applyFont="1" applyFill="1" applyBorder="1"/>
    <xf numFmtId="0" fontId="0" fillId="0" borderId="31" xfId="0" applyBorder="1"/>
    <xf numFmtId="0" fontId="0" fillId="0" borderId="32" xfId="0" applyBorder="1"/>
    <xf numFmtId="44" fontId="0" fillId="0" borderId="32" xfId="0" applyNumberFormat="1" applyBorder="1"/>
    <xf numFmtId="44" fontId="0" fillId="0" borderId="33" xfId="0" applyNumberFormat="1" applyBorder="1"/>
    <xf numFmtId="43" fontId="0" fillId="0" borderId="34" xfId="0" applyNumberFormat="1" applyBorder="1"/>
    <xf numFmtId="43" fontId="0" fillId="0" borderId="35" xfId="0" applyNumberFormat="1" applyBorder="1"/>
    <xf numFmtId="43" fontId="0" fillId="0" borderId="36" xfId="0" applyNumberFormat="1" applyBorder="1"/>
    <xf numFmtId="0" fontId="0" fillId="0" borderId="37" xfId="0" applyBorder="1"/>
    <xf numFmtId="43" fontId="1" fillId="0" borderId="0" xfId="0" applyNumberFormat="1" applyFont="1"/>
    <xf numFmtId="0" fontId="1" fillId="6" borderId="38" xfId="0" applyFont="1" applyFill="1" applyBorder="1"/>
    <xf numFmtId="0" fontId="0" fillId="0" borderId="40" xfId="0" applyBorder="1"/>
    <xf numFmtId="43" fontId="0" fillId="0" borderId="41" xfId="0" applyNumberFormat="1" applyBorder="1"/>
    <xf numFmtId="0" fontId="0" fillId="0" borderId="42" xfId="0" applyBorder="1"/>
    <xf numFmtId="0" fontId="0" fillId="0" borderId="43" xfId="0" applyBorder="1"/>
    <xf numFmtId="43" fontId="0" fillId="0" borderId="44" xfId="0" applyNumberFormat="1" applyBorder="1"/>
    <xf numFmtId="0" fontId="1" fillId="6" borderId="39" xfId="0" applyFont="1" applyFill="1" applyBorder="1" applyAlignment="1">
      <alignment horizontal="center" vertical="center"/>
    </xf>
    <xf numFmtId="0" fontId="1" fillId="6" borderId="2" xfId="0" applyFont="1" applyFill="1" applyBorder="1"/>
    <xf numFmtId="0" fontId="1" fillId="0" borderId="29" xfId="0" applyFont="1" applyBorder="1"/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</cellXfs>
  <cellStyles count="2">
    <cellStyle name="Normal" xfId="0" builtinId="0"/>
    <cellStyle name="Normal_FY11 Adequacy Aid 11-6-09 for Splits and Vouchers" xfId="1" xr:uid="{2D58B4E1-A4E1-4D7C-B5FC-5DE94CFB67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7\VALUES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7\EQPRT17final12-19-18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8\VALUES2018version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OSVCS\AIDS\Adequacy%20Aid\FY2003\FY03%20DRA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7"/>
      <sheetName val="Footnotes"/>
      <sheetName val="Min-Max-Median"/>
      <sheetName val="State Averages"/>
      <sheetName val="For Values"/>
      <sheetName val="Tax Rates 2017"/>
      <sheetName val="Tax Assessments-2017"/>
      <sheetName val="DRA Warrants 4-1-2017"/>
      <sheetName val="Local ed taxes to be raised"/>
      <sheetName val="Coop Percentages"/>
      <sheetName val="Net Valuation State Ed Tax"/>
      <sheetName val="2017 Eq. Val w Utilities"/>
      <sheetName val="2017 Eq. Val w-o Utilities"/>
      <sheetName val="Differences in Values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Equalized Valuation Per Pupil"/>
      <sheetName val="Stats for Min and Max"/>
      <sheetName val="For Values"/>
      <sheetName val="ADMR 17-18"/>
      <sheetName val="2017 Eq. Val w Utilities"/>
      <sheetName val="Split Coop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8"/>
      <sheetName val="Footnotes"/>
      <sheetName val="State Averages"/>
      <sheetName val="Min-Max-Median"/>
      <sheetName val="DRA Warrants 4-1-2018"/>
      <sheetName val="Coop Percentages"/>
      <sheetName val="Net Valuation State Ed Tax"/>
      <sheetName val="2018 Eq. Val w Utilities"/>
      <sheetName val="2018 Eq. Val w-o Utilities"/>
      <sheetName val="2018AFNLRT-Working"/>
      <sheetName val="Local ed taxes to be raised"/>
      <sheetName val="2018-School Setoffs"/>
      <sheetName val="Concord MS_CTR 2018"/>
      <sheetName val="Loudon MS-LTR 2018"/>
      <sheetName val="Concord &amp; Penacook Calculation"/>
      <sheetName val="Differences in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30562-561C-458B-B2B5-BDA92F7CE36D}">
  <dimension ref="B1:D180"/>
  <sheetViews>
    <sheetView tabSelected="1" zoomScaleNormal="100" workbookViewId="0">
      <selection activeCell="C2" sqref="C2"/>
    </sheetView>
  </sheetViews>
  <sheetFormatPr defaultRowHeight="15" x14ac:dyDescent="0.25"/>
  <cols>
    <col min="2" max="2" width="14.5703125" customWidth="1"/>
    <col min="3" max="3" width="36.42578125" bestFit="1" customWidth="1"/>
    <col min="4" max="4" width="16.42578125" customWidth="1"/>
  </cols>
  <sheetData>
    <row r="1" spans="2:4" ht="15.75" thickBot="1" x14ac:dyDescent="0.3"/>
    <row r="2" spans="2:4" x14ac:dyDescent="0.25">
      <c r="B2" s="50" t="s">
        <v>502</v>
      </c>
      <c r="C2" s="57" t="s">
        <v>501</v>
      </c>
      <c r="D2" s="56" t="s">
        <v>503</v>
      </c>
    </row>
    <row r="3" spans="2:4" x14ac:dyDescent="0.25">
      <c r="B3" s="51">
        <v>5</v>
      </c>
      <c r="C3" s="48" t="s">
        <v>324</v>
      </c>
      <c r="D3" s="52">
        <v>0</v>
      </c>
    </row>
    <row r="4" spans="2:4" x14ac:dyDescent="0.25">
      <c r="B4" s="51">
        <v>9</v>
      </c>
      <c r="C4" s="48" t="s">
        <v>325</v>
      </c>
      <c r="D4" s="52">
        <v>16665.55</v>
      </c>
    </row>
    <row r="5" spans="2:4" x14ac:dyDescent="0.25">
      <c r="B5" s="51">
        <v>15</v>
      </c>
      <c r="C5" s="48" t="s">
        <v>326</v>
      </c>
      <c r="D5" s="52">
        <v>0</v>
      </c>
    </row>
    <row r="6" spans="2:4" x14ac:dyDescent="0.25">
      <c r="B6" s="51">
        <v>17</v>
      </c>
      <c r="C6" s="48" t="s">
        <v>327</v>
      </c>
      <c r="D6" s="52">
        <v>0</v>
      </c>
    </row>
    <row r="7" spans="2:4" x14ac:dyDescent="0.25">
      <c r="B7" s="51">
        <v>19</v>
      </c>
      <c r="C7" s="48" t="s">
        <v>328</v>
      </c>
      <c r="D7" s="52">
        <v>0</v>
      </c>
    </row>
    <row r="8" spans="2:4" x14ac:dyDescent="0.25">
      <c r="B8" s="51">
        <v>23</v>
      </c>
      <c r="C8" s="48" t="s">
        <v>329</v>
      </c>
      <c r="D8" s="52">
        <v>0</v>
      </c>
    </row>
    <row r="9" spans="2:4" x14ac:dyDescent="0.25">
      <c r="B9" s="51">
        <v>29</v>
      </c>
      <c r="C9" s="48" t="s">
        <v>330</v>
      </c>
      <c r="D9" s="52">
        <v>0</v>
      </c>
    </row>
    <row r="10" spans="2:4" x14ac:dyDescent="0.25">
      <c r="B10" s="51">
        <v>31</v>
      </c>
      <c r="C10" s="48" t="s">
        <v>331</v>
      </c>
      <c r="D10" s="52">
        <v>0</v>
      </c>
    </row>
    <row r="11" spans="2:4" x14ac:dyDescent="0.25">
      <c r="B11" s="51">
        <v>33</v>
      </c>
      <c r="C11" s="48" t="s">
        <v>332</v>
      </c>
      <c r="D11" s="52">
        <v>0</v>
      </c>
    </row>
    <row r="12" spans="2:4" x14ac:dyDescent="0.25">
      <c r="B12" s="51">
        <v>35</v>
      </c>
      <c r="C12" s="48" t="s">
        <v>333</v>
      </c>
      <c r="D12" s="52">
        <v>0</v>
      </c>
    </row>
    <row r="13" spans="2:4" x14ac:dyDescent="0.25">
      <c r="B13" s="51">
        <v>39</v>
      </c>
      <c r="C13" s="48" t="s">
        <v>334</v>
      </c>
      <c r="D13" s="52">
        <v>0</v>
      </c>
    </row>
    <row r="14" spans="2:4" x14ac:dyDescent="0.25">
      <c r="B14" s="51">
        <v>41</v>
      </c>
      <c r="C14" s="48" t="s">
        <v>335</v>
      </c>
      <c r="D14" s="52">
        <v>2306.83</v>
      </c>
    </row>
    <row r="15" spans="2:4" x14ac:dyDescent="0.25">
      <c r="B15" s="51">
        <v>47</v>
      </c>
      <c r="C15" s="48" t="s">
        <v>336</v>
      </c>
      <c r="D15" s="52">
        <v>0</v>
      </c>
    </row>
    <row r="16" spans="2:4" x14ac:dyDescent="0.25">
      <c r="B16" s="51">
        <v>51</v>
      </c>
      <c r="C16" s="48" t="s">
        <v>337</v>
      </c>
      <c r="D16" s="52">
        <v>7573.32</v>
      </c>
    </row>
    <row r="17" spans="2:4" x14ac:dyDescent="0.25">
      <c r="B17" s="51">
        <v>53</v>
      </c>
      <c r="C17" s="48" t="s">
        <v>338</v>
      </c>
      <c r="D17" s="52">
        <v>3786.66</v>
      </c>
    </row>
    <row r="18" spans="2:4" x14ac:dyDescent="0.25">
      <c r="B18" s="51">
        <v>57</v>
      </c>
      <c r="C18" s="48" t="s">
        <v>339</v>
      </c>
      <c r="D18" s="52">
        <v>0</v>
      </c>
    </row>
    <row r="19" spans="2:4" x14ac:dyDescent="0.25">
      <c r="B19" s="51">
        <v>63</v>
      </c>
      <c r="C19" s="48" t="s">
        <v>340</v>
      </c>
      <c r="D19" s="52">
        <v>6504.61</v>
      </c>
    </row>
    <row r="20" spans="2:4" x14ac:dyDescent="0.25">
      <c r="B20" s="51">
        <v>71</v>
      </c>
      <c r="C20" s="48" t="s">
        <v>341</v>
      </c>
      <c r="D20" s="52">
        <v>1893.33</v>
      </c>
    </row>
    <row r="21" spans="2:4" x14ac:dyDescent="0.25">
      <c r="B21" s="51">
        <v>75</v>
      </c>
      <c r="C21" s="48" t="s">
        <v>342</v>
      </c>
      <c r="D21" s="52">
        <v>0</v>
      </c>
    </row>
    <row r="22" spans="2:4" x14ac:dyDescent="0.25">
      <c r="B22" s="51">
        <v>79</v>
      </c>
      <c r="C22" s="48" t="s">
        <v>343</v>
      </c>
      <c r="D22" s="52">
        <v>0</v>
      </c>
    </row>
    <row r="23" spans="2:4" x14ac:dyDescent="0.25">
      <c r="B23" s="51">
        <v>91</v>
      </c>
      <c r="C23" s="48" t="s">
        <v>344</v>
      </c>
      <c r="D23" s="52">
        <v>0</v>
      </c>
    </row>
    <row r="24" spans="2:4" x14ac:dyDescent="0.25">
      <c r="B24" s="51">
        <v>93</v>
      </c>
      <c r="C24" s="48" t="s">
        <v>345</v>
      </c>
      <c r="D24" s="52">
        <v>1893.33</v>
      </c>
    </row>
    <row r="25" spans="2:4" x14ac:dyDescent="0.25">
      <c r="B25" s="51">
        <v>95</v>
      </c>
      <c r="C25" s="48" t="s">
        <v>346</v>
      </c>
      <c r="D25" s="52">
        <v>1893.33</v>
      </c>
    </row>
    <row r="26" spans="2:4" x14ac:dyDescent="0.25">
      <c r="B26" s="51">
        <v>99</v>
      </c>
      <c r="C26" s="48" t="s">
        <v>347</v>
      </c>
      <c r="D26" s="52">
        <v>0</v>
      </c>
    </row>
    <row r="27" spans="2:4" x14ac:dyDescent="0.25">
      <c r="B27" s="51">
        <v>101</v>
      </c>
      <c r="C27" s="48" t="s">
        <v>348</v>
      </c>
      <c r="D27" s="52">
        <v>0</v>
      </c>
    </row>
    <row r="28" spans="2:4" x14ac:dyDescent="0.25">
      <c r="B28" s="51">
        <v>103</v>
      </c>
      <c r="C28" s="48" t="s">
        <v>349</v>
      </c>
      <c r="D28" s="52">
        <v>2698.27</v>
      </c>
    </row>
    <row r="29" spans="2:4" x14ac:dyDescent="0.25">
      <c r="B29" s="51">
        <v>105</v>
      </c>
      <c r="C29" s="48" t="s">
        <v>350</v>
      </c>
      <c r="D29" s="52">
        <v>1596.07</v>
      </c>
    </row>
    <row r="30" spans="2:4" x14ac:dyDescent="0.25">
      <c r="B30" s="51">
        <v>107</v>
      </c>
      <c r="C30" s="48" t="s">
        <v>351</v>
      </c>
      <c r="D30" s="52">
        <v>0</v>
      </c>
    </row>
    <row r="31" spans="2:4" x14ac:dyDescent="0.25">
      <c r="B31" s="51">
        <v>111</v>
      </c>
      <c r="C31" s="48" t="s">
        <v>352</v>
      </c>
      <c r="D31" s="52">
        <v>22889.81</v>
      </c>
    </row>
    <row r="32" spans="2:4" x14ac:dyDescent="0.25">
      <c r="B32" s="51">
        <v>112</v>
      </c>
      <c r="C32" s="48" t="s">
        <v>353</v>
      </c>
      <c r="D32" s="52">
        <v>7242.08</v>
      </c>
    </row>
    <row r="33" spans="2:4" x14ac:dyDescent="0.25">
      <c r="B33" s="51">
        <v>113</v>
      </c>
      <c r="C33" s="48" t="s">
        <v>354</v>
      </c>
      <c r="D33" s="52">
        <v>0</v>
      </c>
    </row>
    <row r="34" spans="2:4" x14ac:dyDescent="0.25">
      <c r="B34" s="51">
        <v>114</v>
      </c>
      <c r="C34" s="48" t="s">
        <v>355</v>
      </c>
      <c r="D34" s="52">
        <v>0</v>
      </c>
    </row>
    <row r="35" spans="2:4" x14ac:dyDescent="0.25">
      <c r="B35" s="51">
        <v>115</v>
      </c>
      <c r="C35" s="48" t="s">
        <v>356</v>
      </c>
      <c r="D35" s="52">
        <v>0</v>
      </c>
    </row>
    <row r="36" spans="2:4" x14ac:dyDescent="0.25">
      <c r="B36" s="51">
        <v>117</v>
      </c>
      <c r="C36" s="48" t="s">
        <v>357</v>
      </c>
      <c r="D36" s="52">
        <v>0</v>
      </c>
    </row>
    <row r="37" spans="2:4" x14ac:dyDescent="0.25">
      <c r="B37" s="51">
        <v>127</v>
      </c>
      <c r="C37" s="48" t="s">
        <v>358</v>
      </c>
      <c r="D37" s="52">
        <v>1893.33</v>
      </c>
    </row>
    <row r="38" spans="2:4" x14ac:dyDescent="0.25">
      <c r="B38" s="51">
        <v>131</v>
      </c>
      <c r="C38" s="48" t="s">
        <v>359</v>
      </c>
      <c r="D38" s="52">
        <v>9373.2999999999993</v>
      </c>
    </row>
    <row r="39" spans="2:4" x14ac:dyDescent="0.25">
      <c r="B39" s="51">
        <v>141</v>
      </c>
      <c r="C39" s="48" t="s">
        <v>360</v>
      </c>
      <c r="D39" s="52">
        <v>2839.99</v>
      </c>
    </row>
    <row r="40" spans="2:4" x14ac:dyDescent="0.25">
      <c r="B40" s="51">
        <v>142</v>
      </c>
      <c r="C40" s="48" t="s">
        <v>361</v>
      </c>
      <c r="D40" s="52">
        <v>0</v>
      </c>
    </row>
    <row r="41" spans="2:4" x14ac:dyDescent="0.25">
      <c r="B41" s="51">
        <v>147</v>
      </c>
      <c r="C41" s="48" t="s">
        <v>362</v>
      </c>
      <c r="D41" s="52">
        <v>0</v>
      </c>
    </row>
    <row r="42" spans="2:4" x14ac:dyDescent="0.25">
      <c r="B42" s="51">
        <v>149</v>
      </c>
      <c r="C42" s="48" t="s">
        <v>363</v>
      </c>
      <c r="D42" s="52">
        <v>0</v>
      </c>
    </row>
    <row r="43" spans="2:4" x14ac:dyDescent="0.25">
      <c r="B43" s="51">
        <v>159</v>
      </c>
      <c r="C43" s="48" t="s">
        <v>364</v>
      </c>
      <c r="D43" s="52">
        <v>0</v>
      </c>
    </row>
    <row r="44" spans="2:4" x14ac:dyDescent="0.25">
      <c r="B44" s="51">
        <v>153</v>
      </c>
      <c r="C44" s="48" t="s">
        <v>365</v>
      </c>
      <c r="D44" s="52">
        <v>0</v>
      </c>
    </row>
    <row r="45" spans="2:4" x14ac:dyDescent="0.25">
      <c r="B45" s="51">
        <v>162</v>
      </c>
      <c r="C45" s="48" t="s">
        <v>366</v>
      </c>
      <c r="D45" s="52">
        <v>0</v>
      </c>
    </row>
    <row r="46" spans="2:4" x14ac:dyDescent="0.25">
      <c r="B46" s="51">
        <v>165</v>
      </c>
      <c r="C46" s="48" t="s">
        <v>367</v>
      </c>
      <c r="D46" s="52">
        <v>4733.32</v>
      </c>
    </row>
    <row r="47" spans="2:4" x14ac:dyDescent="0.25">
      <c r="B47" s="51">
        <v>167</v>
      </c>
      <c r="C47" s="48" t="s">
        <v>368</v>
      </c>
      <c r="D47" s="52">
        <v>0</v>
      </c>
    </row>
    <row r="48" spans="2:4" x14ac:dyDescent="0.25">
      <c r="B48" s="51">
        <v>171</v>
      </c>
      <c r="C48" s="48" t="s">
        <v>369</v>
      </c>
      <c r="D48" s="52">
        <v>0</v>
      </c>
    </row>
    <row r="49" spans="2:4" x14ac:dyDescent="0.25">
      <c r="B49" s="51">
        <v>172</v>
      </c>
      <c r="C49" s="48" t="s">
        <v>370</v>
      </c>
      <c r="D49" s="52">
        <v>0</v>
      </c>
    </row>
    <row r="50" spans="2:4" x14ac:dyDescent="0.25">
      <c r="B50" s="51">
        <v>173</v>
      </c>
      <c r="C50" s="48" t="s">
        <v>371</v>
      </c>
      <c r="D50" s="52">
        <v>0</v>
      </c>
    </row>
    <row r="51" spans="2:4" x14ac:dyDescent="0.25">
      <c r="B51" s="51">
        <v>174</v>
      </c>
      <c r="C51" s="48" t="s">
        <v>372</v>
      </c>
      <c r="D51" s="52">
        <v>4733.32</v>
      </c>
    </row>
    <row r="52" spans="2:4" x14ac:dyDescent="0.25">
      <c r="B52" s="51">
        <v>175</v>
      </c>
      <c r="C52" s="48" t="s">
        <v>373</v>
      </c>
      <c r="D52" s="52">
        <v>5160.3599999999997</v>
      </c>
    </row>
    <row r="53" spans="2:4" x14ac:dyDescent="0.25">
      <c r="B53" s="51">
        <v>185</v>
      </c>
      <c r="C53" s="48" t="s">
        <v>374</v>
      </c>
      <c r="D53" s="52">
        <v>8053.84</v>
      </c>
    </row>
    <row r="54" spans="2:4" x14ac:dyDescent="0.25">
      <c r="B54" s="51">
        <v>187</v>
      </c>
      <c r="C54" s="48" t="s">
        <v>375</v>
      </c>
      <c r="D54" s="52">
        <v>0</v>
      </c>
    </row>
    <row r="55" spans="2:4" x14ac:dyDescent="0.25">
      <c r="B55" s="51">
        <v>189</v>
      </c>
      <c r="C55" s="48" t="s">
        <v>376</v>
      </c>
      <c r="D55" s="52">
        <v>0</v>
      </c>
    </row>
    <row r="56" spans="2:4" x14ac:dyDescent="0.25">
      <c r="B56" s="51">
        <v>191</v>
      </c>
      <c r="C56" s="48" t="s">
        <v>377</v>
      </c>
      <c r="D56" s="52">
        <v>3786.66</v>
      </c>
    </row>
    <row r="57" spans="2:4" x14ac:dyDescent="0.25">
      <c r="B57" s="51">
        <v>195</v>
      </c>
      <c r="C57" s="48" t="s">
        <v>378</v>
      </c>
      <c r="D57" s="52">
        <v>2839.99</v>
      </c>
    </row>
    <row r="58" spans="2:4" x14ac:dyDescent="0.25">
      <c r="B58" s="51">
        <v>199</v>
      </c>
      <c r="C58" s="48" t="s">
        <v>379</v>
      </c>
      <c r="D58" s="52">
        <v>1609.33</v>
      </c>
    </row>
    <row r="59" spans="2:4" x14ac:dyDescent="0.25">
      <c r="B59" s="51">
        <v>203</v>
      </c>
      <c r="C59" s="48" t="s">
        <v>380</v>
      </c>
      <c r="D59" s="52">
        <v>6154.26</v>
      </c>
    </row>
    <row r="60" spans="2:4" x14ac:dyDescent="0.25">
      <c r="B60" s="51">
        <v>204</v>
      </c>
      <c r="C60" s="48" t="s">
        <v>381</v>
      </c>
      <c r="D60" s="52">
        <v>0</v>
      </c>
    </row>
    <row r="61" spans="2:4" x14ac:dyDescent="0.25">
      <c r="B61" s="51">
        <v>233</v>
      </c>
      <c r="C61" s="48" t="s">
        <v>382</v>
      </c>
      <c r="D61" s="52">
        <v>0</v>
      </c>
    </row>
    <row r="62" spans="2:4" x14ac:dyDescent="0.25">
      <c r="B62" s="51">
        <v>299</v>
      </c>
      <c r="C62" s="48" t="s">
        <v>383</v>
      </c>
      <c r="D62" s="52">
        <v>0</v>
      </c>
    </row>
    <row r="63" spans="2:4" x14ac:dyDescent="0.25">
      <c r="B63" s="51">
        <v>208</v>
      </c>
      <c r="C63" s="48" t="s">
        <v>384</v>
      </c>
      <c r="D63" s="52">
        <v>11959.67</v>
      </c>
    </row>
    <row r="64" spans="2:4" x14ac:dyDescent="0.25">
      <c r="B64" s="51">
        <v>211</v>
      </c>
      <c r="C64" s="48" t="s">
        <v>385</v>
      </c>
      <c r="D64" s="52">
        <v>5651.86</v>
      </c>
    </row>
    <row r="65" spans="2:4" x14ac:dyDescent="0.25">
      <c r="B65" s="51">
        <v>215</v>
      </c>
      <c r="C65" s="48" t="s">
        <v>386</v>
      </c>
      <c r="D65" s="52">
        <v>0</v>
      </c>
    </row>
    <row r="66" spans="2:4" x14ac:dyDescent="0.25">
      <c r="B66" s="51">
        <v>222</v>
      </c>
      <c r="C66" s="48" t="s">
        <v>387</v>
      </c>
      <c r="D66" s="52">
        <v>0</v>
      </c>
    </row>
    <row r="67" spans="2:4" x14ac:dyDescent="0.25">
      <c r="B67" s="51">
        <v>223</v>
      </c>
      <c r="C67" s="48" t="s">
        <v>388</v>
      </c>
      <c r="D67" s="52">
        <v>0</v>
      </c>
    </row>
    <row r="68" spans="2:4" x14ac:dyDescent="0.25">
      <c r="B68" s="51">
        <v>225</v>
      </c>
      <c r="C68" s="48" t="s">
        <v>389</v>
      </c>
      <c r="D68" s="52">
        <v>0</v>
      </c>
    </row>
    <row r="69" spans="2:4" x14ac:dyDescent="0.25">
      <c r="B69" s="51">
        <v>227</v>
      </c>
      <c r="C69" s="48" t="s">
        <v>390</v>
      </c>
      <c r="D69" s="52">
        <v>0</v>
      </c>
    </row>
    <row r="70" spans="2:4" x14ac:dyDescent="0.25">
      <c r="B70" s="51">
        <v>235</v>
      </c>
      <c r="C70" s="48" t="s">
        <v>391</v>
      </c>
      <c r="D70" s="52">
        <v>0</v>
      </c>
    </row>
    <row r="71" spans="2:4" x14ac:dyDescent="0.25">
      <c r="B71" s="51">
        <v>236</v>
      </c>
      <c r="C71" s="48" t="s">
        <v>392</v>
      </c>
      <c r="D71" s="52">
        <v>0</v>
      </c>
    </row>
    <row r="72" spans="2:4" x14ac:dyDescent="0.25">
      <c r="B72" s="51">
        <v>238</v>
      </c>
      <c r="C72" s="48" t="s">
        <v>393</v>
      </c>
      <c r="D72" s="52">
        <v>10108.94</v>
      </c>
    </row>
    <row r="73" spans="2:4" x14ac:dyDescent="0.25">
      <c r="B73" s="51">
        <v>245</v>
      </c>
      <c r="C73" s="48" t="s">
        <v>394</v>
      </c>
      <c r="D73" s="52">
        <v>0</v>
      </c>
    </row>
    <row r="74" spans="2:4" x14ac:dyDescent="0.25">
      <c r="B74" s="51">
        <v>247</v>
      </c>
      <c r="C74" s="48" t="s">
        <v>395</v>
      </c>
      <c r="D74" s="52">
        <v>0</v>
      </c>
    </row>
    <row r="75" spans="2:4" x14ac:dyDescent="0.25">
      <c r="B75" s="51">
        <v>251</v>
      </c>
      <c r="C75" s="48" t="s">
        <v>396</v>
      </c>
      <c r="D75" s="52">
        <v>3004.71</v>
      </c>
    </row>
    <row r="76" spans="2:4" x14ac:dyDescent="0.25">
      <c r="B76" s="51">
        <v>255</v>
      </c>
      <c r="C76" s="48" t="s">
        <v>397</v>
      </c>
      <c r="D76" s="52">
        <v>0</v>
      </c>
    </row>
    <row r="77" spans="2:4" x14ac:dyDescent="0.25">
      <c r="B77" s="51">
        <v>257</v>
      </c>
      <c r="C77" s="48" t="s">
        <v>398</v>
      </c>
      <c r="D77" s="52">
        <v>0</v>
      </c>
    </row>
    <row r="78" spans="2:4" x14ac:dyDescent="0.25">
      <c r="B78" s="51">
        <v>259</v>
      </c>
      <c r="C78" s="48" t="s">
        <v>399</v>
      </c>
      <c r="D78" s="52">
        <v>0</v>
      </c>
    </row>
    <row r="79" spans="2:4" x14ac:dyDescent="0.25">
      <c r="B79" s="51">
        <v>260</v>
      </c>
      <c r="C79" s="48" t="s">
        <v>400</v>
      </c>
      <c r="D79" s="52">
        <v>3786.66</v>
      </c>
    </row>
    <row r="80" spans="2:4" x14ac:dyDescent="0.25">
      <c r="B80" s="51">
        <v>261</v>
      </c>
      <c r="C80" s="48" t="s">
        <v>401</v>
      </c>
      <c r="D80" s="52">
        <v>0</v>
      </c>
    </row>
    <row r="81" spans="2:4" x14ac:dyDescent="0.25">
      <c r="B81" s="51">
        <v>263</v>
      </c>
      <c r="C81" s="48" t="s">
        <v>402</v>
      </c>
      <c r="D81" s="52">
        <v>8519.9699999999993</v>
      </c>
    </row>
    <row r="82" spans="2:4" x14ac:dyDescent="0.25">
      <c r="B82" s="51">
        <v>267</v>
      </c>
      <c r="C82" s="48" t="s">
        <v>403</v>
      </c>
      <c r="D82" s="52">
        <v>16189.61</v>
      </c>
    </row>
    <row r="83" spans="2:4" x14ac:dyDescent="0.25">
      <c r="B83" s="51">
        <v>269</v>
      </c>
      <c r="C83" s="48" t="s">
        <v>404</v>
      </c>
      <c r="D83" s="52">
        <v>1559.91</v>
      </c>
    </row>
    <row r="84" spans="2:4" x14ac:dyDescent="0.25">
      <c r="B84" s="51">
        <v>274</v>
      </c>
      <c r="C84" s="48" t="s">
        <v>405</v>
      </c>
      <c r="D84" s="52">
        <v>20316.3</v>
      </c>
    </row>
    <row r="85" spans="2:4" x14ac:dyDescent="0.25">
      <c r="B85" s="51">
        <v>275</v>
      </c>
      <c r="C85" s="48" t="s">
        <v>406</v>
      </c>
      <c r="D85" s="52">
        <v>0</v>
      </c>
    </row>
    <row r="86" spans="2:4" x14ac:dyDescent="0.25">
      <c r="B86" s="51">
        <v>276</v>
      </c>
      <c r="C86" s="48" t="s">
        <v>407</v>
      </c>
      <c r="D86" s="52">
        <v>7573.32</v>
      </c>
    </row>
    <row r="87" spans="2:4" x14ac:dyDescent="0.25">
      <c r="B87" s="51">
        <v>279</v>
      </c>
      <c r="C87" s="48" t="s">
        <v>408</v>
      </c>
      <c r="D87" s="52">
        <v>17679.900000000001</v>
      </c>
    </row>
    <row r="88" spans="2:4" x14ac:dyDescent="0.25">
      <c r="B88" s="51">
        <v>281</v>
      </c>
      <c r="C88" s="48" t="s">
        <v>409</v>
      </c>
      <c r="D88" s="52">
        <v>0</v>
      </c>
    </row>
    <row r="89" spans="2:4" x14ac:dyDescent="0.25">
      <c r="B89" s="51">
        <v>285</v>
      </c>
      <c r="C89" s="48" t="s">
        <v>410</v>
      </c>
      <c r="D89" s="52">
        <v>18973.93</v>
      </c>
    </row>
    <row r="90" spans="2:4" x14ac:dyDescent="0.25">
      <c r="B90" s="51">
        <v>288</v>
      </c>
      <c r="C90" s="48" t="s">
        <v>411</v>
      </c>
      <c r="D90" s="52">
        <v>0</v>
      </c>
    </row>
    <row r="91" spans="2:4" x14ac:dyDescent="0.25">
      <c r="B91" s="51">
        <v>291</v>
      </c>
      <c r="C91" s="48" t="s">
        <v>412</v>
      </c>
      <c r="D91" s="52">
        <v>0</v>
      </c>
    </row>
    <row r="92" spans="2:4" x14ac:dyDescent="0.25">
      <c r="B92" s="51">
        <v>295</v>
      </c>
      <c r="C92" s="48" t="s">
        <v>413</v>
      </c>
      <c r="D92" s="52">
        <v>4874.38</v>
      </c>
    </row>
    <row r="93" spans="2:4" x14ac:dyDescent="0.25">
      <c r="B93" s="51">
        <v>305</v>
      </c>
      <c r="C93" s="48" t="s">
        <v>414</v>
      </c>
      <c r="D93" s="52">
        <v>0</v>
      </c>
    </row>
    <row r="94" spans="2:4" x14ac:dyDescent="0.25">
      <c r="B94" s="51">
        <v>306</v>
      </c>
      <c r="C94" s="48" t="s">
        <v>415</v>
      </c>
      <c r="D94" s="52">
        <v>0</v>
      </c>
    </row>
    <row r="95" spans="2:4" x14ac:dyDescent="0.25">
      <c r="B95" s="51">
        <v>315</v>
      </c>
      <c r="C95" s="48" t="s">
        <v>416</v>
      </c>
      <c r="D95" s="52">
        <v>0</v>
      </c>
    </row>
    <row r="96" spans="2:4" x14ac:dyDescent="0.25">
      <c r="B96" s="51">
        <v>317</v>
      </c>
      <c r="C96" s="48" t="s">
        <v>417</v>
      </c>
      <c r="D96" s="52">
        <v>7832.89</v>
      </c>
    </row>
    <row r="97" spans="2:4" x14ac:dyDescent="0.25">
      <c r="B97" s="51">
        <v>319</v>
      </c>
      <c r="C97" s="48" t="s">
        <v>418</v>
      </c>
      <c r="D97" s="52">
        <v>0</v>
      </c>
    </row>
    <row r="98" spans="2:4" x14ac:dyDescent="0.25">
      <c r="B98" s="51">
        <v>327</v>
      </c>
      <c r="C98" s="48" t="s">
        <v>419</v>
      </c>
      <c r="D98" s="52">
        <v>0</v>
      </c>
    </row>
    <row r="99" spans="2:4" x14ac:dyDescent="0.25">
      <c r="B99" s="51">
        <v>333</v>
      </c>
      <c r="C99" s="48" t="s">
        <v>420</v>
      </c>
      <c r="D99" s="52">
        <v>1117.6300000000001</v>
      </c>
    </row>
    <row r="100" spans="2:4" x14ac:dyDescent="0.25">
      <c r="B100" s="51">
        <v>335</v>
      </c>
      <c r="C100" s="48" t="s">
        <v>421</v>
      </c>
      <c r="D100" s="52">
        <v>86070.28</v>
      </c>
    </row>
    <row r="101" spans="2:4" x14ac:dyDescent="0.25">
      <c r="B101" s="51">
        <v>339</v>
      </c>
      <c r="C101" s="48" t="s">
        <v>422</v>
      </c>
      <c r="D101" s="52">
        <v>0</v>
      </c>
    </row>
    <row r="102" spans="2:4" x14ac:dyDescent="0.25">
      <c r="B102" s="51">
        <v>341</v>
      </c>
      <c r="C102" s="48" t="s">
        <v>423</v>
      </c>
      <c r="D102" s="52">
        <v>0</v>
      </c>
    </row>
    <row r="103" spans="2:4" x14ac:dyDescent="0.25">
      <c r="B103" s="51">
        <v>342</v>
      </c>
      <c r="C103" s="48" t="s">
        <v>424</v>
      </c>
      <c r="D103" s="52">
        <v>13535.69</v>
      </c>
    </row>
    <row r="104" spans="2:4" x14ac:dyDescent="0.25">
      <c r="B104" s="51">
        <v>343</v>
      </c>
      <c r="C104" s="48" t="s">
        <v>425</v>
      </c>
      <c r="D104" s="52">
        <v>2839.99</v>
      </c>
    </row>
    <row r="105" spans="2:4" x14ac:dyDescent="0.25">
      <c r="B105" s="51">
        <v>345</v>
      </c>
      <c r="C105" s="48" t="s">
        <v>426</v>
      </c>
      <c r="D105" s="52">
        <v>0</v>
      </c>
    </row>
    <row r="106" spans="2:4" x14ac:dyDescent="0.25">
      <c r="B106" s="51">
        <v>351</v>
      </c>
      <c r="C106" s="48" t="s">
        <v>427</v>
      </c>
      <c r="D106" s="52">
        <v>4520.51</v>
      </c>
    </row>
    <row r="107" spans="2:4" x14ac:dyDescent="0.25">
      <c r="B107" s="51">
        <v>352</v>
      </c>
      <c r="C107" s="48" t="s">
        <v>428</v>
      </c>
      <c r="D107" s="52">
        <v>6435.23</v>
      </c>
    </row>
    <row r="108" spans="2:4" x14ac:dyDescent="0.25">
      <c r="B108" s="51">
        <v>353</v>
      </c>
      <c r="C108" s="48" t="s">
        <v>429</v>
      </c>
      <c r="D108" s="52">
        <v>0</v>
      </c>
    </row>
    <row r="109" spans="2:4" x14ac:dyDescent="0.25">
      <c r="B109" s="51">
        <v>355</v>
      </c>
      <c r="C109" s="48" t="s">
        <v>430</v>
      </c>
      <c r="D109" s="52">
        <v>0</v>
      </c>
    </row>
    <row r="110" spans="2:4" x14ac:dyDescent="0.25">
      <c r="B110" s="51">
        <v>357</v>
      </c>
      <c r="C110" s="48" t="s">
        <v>431</v>
      </c>
      <c r="D110" s="52">
        <v>0</v>
      </c>
    </row>
    <row r="111" spans="2:4" x14ac:dyDescent="0.25">
      <c r="B111" s="51">
        <v>359</v>
      </c>
      <c r="C111" s="48" t="s">
        <v>432</v>
      </c>
      <c r="D111" s="52">
        <v>1872.31</v>
      </c>
    </row>
    <row r="112" spans="2:4" x14ac:dyDescent="0.25">
      <c r="B112" s="51">
        <v>363</v>
      </c>
      <c r="C112" s="48" t="s">
        <v>433</v>
      </c>
      <c r="D112" s="52">
        <v>10545.67</v>
      </c>
    </row>
    <row r="113" spans="2:4" x14ac:dyDescent="0.25">
      <c r="B113" s="51">
        <v>365</v>
      </c>
      <c r="C113" s="48" t="s">
        <v>434</v>
      </c>
      <c r="D113" s="52">
        <v>0</v>
      </c>
    </row>
    <row r="114" spans="2:4" x14ac:dyDescent="0.25">
      <c r="B114" s="51">
        <v>367</v>
      </c>
      <c r="C114" s="48" t="s">
        <v>435</v>
      </c>
      <c r="D114" s="52">
        <v>0</v>
      </c>
    </row>
    <row r="115" spans="2:4" x14ac:dyDescent="0.25">
      <c r="B115" s="51">
        <v>369</v>
      </c>
      <c r="C115" s="48" t="s">
        <v>436</v>
      </c>
      <c r="D115" s="52">
        <v>0</v>
      </c>
    </row>
    <row r="116" spans="2:4" x14ac:dyDescent="0.25">
      <c r="B116" s="51">
        <v>371</v>
      </c>
      <c r="C116" s="48" t="s">
        <v>437</v>
      </c>
      <c r="D116" s="52">
        <v>35677.75</v>
      </c>
    </row>
    <row r="117" spans="2:4" x14ac:dyDescent="0.25">
      <c r="B117" s="51">
        <v>375</v>
      </c>
      <c r="C117" s="48" t="s">
        <v>438</v>
      </c>
      <c r="D117" s="52">
        <v>0</v>
      </c>
    </row>
    <row r="118" spans="2:4" x14ac:dyDescent="0.25">
      <c r="B118" s="51">
        <v>377</v>
      </c>
      <c r="C118" s="48" t="s">
        <v>439</v>
      </c>
      <c r="D118" s="52">
        <v>2193.04</v>
      </c>
    </row>
    <row r="119" spans="2:4" x14ac:dyDescent="0.25">
      <c r="B119" s="51">
        <v>381</v>
      </c>
      <c r="C119" s="48" t="s">
        <v>440</v>
      </c>
      <c r="D119" s="52">
        <v>0</v>
      </c>
    </row>
    <row r="120" spans="2:4" x14ac:dyDescent="0.25">
      <c r="B120" s="51">
        <v>387</v>
      </c>
      <c r="C120" s="48" t="s">
        <v>441</v>
      </c>
      <c r="D120" s="52">
        <v>0</v>
      </c>
    </row>
    <row r="121" spans="2:4" x14ac:dyDescent="0.25">
      <c r="B121" s="51">
        <v>388</v>
      </c>
      <c r="C121" s="48" t="s">
        <v>442</v>
      </c>
      <c r="D121" s="52">
        <v>7407.62</v>
      </c>
    </row>
    <row r="122" spans="2:4" x14ac:dyDescent="0.25">
      <c r="B122" s="51">
        <v>391</v>
      </c>
      <c r="C122" s="48" t="s">
        <v>443</v>
      </c>
      <c r="D122" s="52">
        <v>0</v>
      </c>
    </row>
    <row r="123" spans="2:4" x14ac:dyDescent="0.25">
      <c r="B123" s="51">
        <v>399</v>
      </c>
      <c r="C123" s="48" t="s">
        <v>444</v>
      </c>
      <c r="D123" s="52">
        <v>4733.32</v>
      </c>
    </row>
    <row r="124" spans="2:4" x14ac:dyDescent="0.25">
      <c r="B124" s="51">
        <v>401</v>
      </c>
      <c r="C124" s="48" t="s">
        <v>445</v>
      </c>
      <c r="D124" s="52">
        <v>7529.4</v>
      </c>
    </row>
    <row r="125" spans="2:4" x14ac:dyDescent="0.25">
      <c r="B125" s="51">
        <v>405</v>
      </c>
      <c r="C125" s="48" t="s">
        <v>446</v>
      </c>
      <c r="D125" s="52">
        <v>0</v>
      </c>
    </row>
    <row r="126" spans="2:4" x14ac:dyDescent="0.25">
      <c r="B126" s="51">
        <v>407</v>
      </c>
      <c r="C126" s="48" t="s">
        <v>447</v>
      </c>
      <c r="D126" s="52">
        <v>0</v>
      </c>
    </row>
    <row r="127" spans="2:4" x14ac:dyDescent="0.25">
      <c r="B127" s="51">
        <v>411</v>
      </c>
      <c r="C127" s="48" t="s">
        <v>448</v>
      </c>
      <c r="D127" s="52">
        <v>5679.98</v>
      </c>
    </row>
    <row r="128" spans="2:4" x14ac:dyDescent="0.25">
      <c r="B128" s="51">
        <v>413</v>
      </c>
      <c r="C128" s="48" t="s">
        <v>449</v>
      </c>
      <c r="D128" s="52">
        <v>4654.2700000000004</v>
      </c>
    </row>
    <row r="129" spans="2:4" x14ac:dyDescent="0.25">
      <c r="B129" s="51">
        <v>417</v>
      </c>
      <c r="C129" s="48" t="s">
        <v>450</v>
      </c>
      <c r="D129" s="52">
        <v>3701.84</v>
      </c>
    </row>
    <row r="130" spans="2:4" x14ac:dyDescent="0.25">
      <c r="B130" s="51">
        <v>423</v>
      </c>
      <c r="C130" s="48" t="s">
        <v>451</v>
      </c>
      <c r="D130" s="52">
        <v>6626.65</v>
      </c>
    </row>
    <row r="131" spans="2:4" x14ac:dyDescent="0.25">
      <c r="B131" s="51">
        <v>425</v>
      </c>
      <c r="C131" s="48" t="s">
        <v>452</v>
      </c>
      <c r="D131" s="52">
        <v>1893.33</v>
      </c>
    </row>
    <row r="132" spans="2:4" x14ac:dyDescent="0.25">
      <c r="B132" s="51">
        <v>427</v>
      </c>
      <c r="C132" s="48" t="s">
        <v>453</v>
      </c>
      <c r="D132" s="52">
        <v>4363.18</v>
      </c>
    </row>
    <row r="133" spans="2:4" x14ac:dyDescent="0.25">
      <c r="B133" s="51">
        <v>428</v>
      </c>
      <c r="C133" s="48" t="s">
        <v>454</v>
      </c>
      <c r="D133" s="52">
        <v>2193.04</v>
      </c>
    </row>
    <row r="134" spans="2:4" x14ac:dyDescent="0.25">
      <c r="B134" s="51">
        <v>435</v>
      </c>
      <c r="C134" s="48" t="s">
        <v>455</v>
      </c>
      <c r="D134" s="52">
        <v>0</v>
      </c>
    </row>
    <row r="135" spans="2:4" x14ac:dyDescent="0.25">
      <c r="B135" s="51">
        <v>437</v>
      </c>
      <c r="C135" s="48" t="s">
        <v>456</v>
      </c>
      <c r="D135" s="52">
        <v>0</v>
      </c>
    </row>
    <row r="136" spans="2:4" x14ac:dyDescent="0.25">
      <c r="B136" s="51">
        <v>439</v>
      </c>
      <c r="C136" s="48" t="s">
        <v>457</v>
      </c>
      <c r="D136" s="52">
        <v>9466.64</v>
      </c>
    </row>
    <row r="137" spans="2:4" x14ac:dyDescent="0.25">
      <c r="B137" s="51">
        <v>441</v>
      </c>
      <c r="C137" s="48" t="s">
        <v>458</v>
      </c>
      <c r="D137" s="52">
        <v>8519.9699999999993</v>
      </c>
    </row>
    <row r="138" spans="2:4" x14ac:dyDescent="0.25">
      <c r="B138" s="51">
        <v>447</v>
      </c>
      <c r="C138" s="48" t="s">
        <v>459</v>
      </c>
      <c r="D138" s="52">
        <v>0</v>
      </c>
    </row>
    <row r="139" spans="2:4" x14ac:dyDescent="0.25">
      <c r="B139" s="51">
        <v>449</v>
      </c>
      <c r="C139" s="48" t="s">
        <v>460</v>
      </c>
      <c r="D139" s="52">
        <v>5679.99</v>
      </c>
    </row>
    <row r="140" spans="2:4" x14ac:dyDescent="0.25">
      <c r="B140" s="51">
        <v>450</v>
      </c>
      <c r="C140" s="48" t="s">
        <v>461</v>
      </c>
      <c r="D140" s="52">
        <v>2541.79</v>
      </c>
    </row>
    <row r="141" spans="2:4" x14ac:dyDescent="0.25">
      <c r="B141" s="51">
        <v>453</v>
      </c>
      <c r="C141" s="48" t="s">
        <v>462</v>
      </c>
      <c r="D141" s="52">
        <v>3100.14</v>
      </c>
    </row>
    <row r="142" spans="2:4" x14ac:dyDescent="0.25">
      <c r="B142" s="51">
        <v>461</v>
      </c>
      <c r="C142" s="48" t="s">
        <v>463</v>
      </c>
      <c r="D142" s="52">
        <v>29030.38</v>
      </c>
    </row>
    <row r="143" spans="2:4" x14ac:dyDescent="0.25">
      <c r="B143" s="51">
        <v>463</v>
      </c>
      <c r="C143" s="48" t="s">
        <v>464</v>
      </c>
      <c r="D143" s="52">
        <v>0</v>
      </c>
    </row>
    <row r="144" spans="2:4" x14ac:dyDescent="0.25">
      <c r="B144" s="51">
        <v>467</v>
      </c>
      <c r="C144" s="48" t="s">
        <v>465</v>
      </c>
      <c r="D144" s="52">
        <v>0</v>
      </c>
    </row>
    <row r="145" spans="2:4" x14ac:dyDescent="0.25">
      <c r="B145" s="51">
        <v>471</v>
      </c>
      <c r="C145" s="48" t="s">
        <v>466</v>
      </c>
      <c r="D145" s="52">
        <v>0</v>
      </c>
    </row>
    <row r="146" spans="2:4" x14ac:dyDescent="0.25">
      <c r="B146" s="51">
        <v>473</v>
      </c>
      <c r="C146" s="48" t="s">
        <v>467</v>
      </c>
      <c r="D146" s="52">
        <v>2831.85</v>
      </c>
    </row>
    <row r="147" spans="2:4" x14ac:dyDescent="0.25">
      <c r="B147" s="51">
        <v>476</v>
      </c>
      <c r="C147" s="48" t="s">
        <v>468</v>
      </c>
      <c r="D147" s="52">
        <v>0</v>
      </c>
    </row>
    <row r="148" spans="2:4" x14ac:dyDescent="0.25">
      <c r="B148" s="51">
        <v>485</v>
      </c>
      <c r="C148" s="48" t="s">
        <v>469</v>
      </c>
      <c r="D148" s="52">
        <v>0</v>
      </c>
    </row>
    <row r="149" spans="2:4" x14ac:dyDescent="0.25">
      <c r="B149" s="51">
        <v>486</v>
      </c>
      <c r="C149" s="48" t="s">
        <v>470</v>
      </c>
      <c r="D149" s="52">
        <v>12455.83</v>
      </c>
    </row>
    <row r="150" spans="2:4" x14ac:dyDescent="0.25">
      <c r="B150" s="51">
        <v>491</v>
      </c>
      <c r="C150" s="48" t="s">
        <v>471</v>
      </c>
      <c r="D150" s="52">
        <v>5324.98</v>
      </c>
    </row>
    <row r="151" spans="2:4" x14ac:dyDescent="0.25">
      <c r="B151" s="51">
        <v>493</v>
      </c>
      <c r="C151" s="48" t="s">
        <v>472</v>
      </c>
      <c r="D151" s="52">
        <v>0</v>
      </c>
    </row>
    <row r="152" spans="2:4" x14ac:dyDescent="0.25">
      <c r="B152" s="51">
        <v>495</v>
      </c>
      <c r="C152" s="48" t="s">
        <v>473</v>
      </c>
      <c r="D152" s="52">
        <v>0</v>
      </c>
    </row>
    <row r="153" spans="2:4" x14ac:dyDescent="0.25">
      <c r="B153" s="51">
        <v>499</v>
      </c>
      <c r="C153" s="48" t="s">
        <v>474</v>
      </c>
      <c r="D153" s="52">
        <v>0</v>
      </c>
    </row>
    <row r="154" spans="2:4" x14ac:dyDescent="0.25">
      <c r="B154" s="51">
        <v>501</v>
      </c>
      <c r="C154" s="48" t="s">
        <v>475</v>
      </c>
      <c r="D154" s="52">
        <v>0</v>
      </c>
    </row>
    <row r="155" spans="2:4" x14ac:dyDescent="0.25">
      <c r="B155" s="51">
        <v>503</v>
      </c>
      <c r="C155" s="48" t="s">
        <v>476</v>
      </c>
      <c r="D155" s="52">
        <v>0</v>
      </c>
    </row>
    <row r="156" spans="2:4" x14ac:dyDescent="0.25">
      <c r="B156" s="51">
        <v>507</v>
      </c>
      <c r="C156" s="48" t="s">
        <v>477</v>
      </c>
      <c r="D156" s="52">
        <v>0</v>
      </c>
    </row>
    <row r="157" spans="2:4" x14ac:dyDescent="0.25">
      <c r="B157" s="51">
        <v>509</v>
      </c>
      <c r="C157" s="48" t="s">
        <v>478</v>
      </c>
      <c r="D157" s="52">
        <v>0</v>
      </c>
    </row>
    <row r="158" spans="2:4" x14ac:dyDescent="0.25">
      <c r="B158" s="51">
        <v>511</v>
      </c>
      <c r="C158" s="48" t="s">
        <v>479</v>
      </c>
      <c r="D158" s="52">
        <v>1893.33</v>
      </c>
    </row>
    <row r="159" spans="2:4" x14ac:dyDescent="0.25">
      <c r="B159" s="51">
        <v>513</v>
      </c>
      <c r="C159" s="48" t="s">
        <v>480</v>
      </c>
      <c r="D159" s="52">
        <v>0</v>
      </c>
    </row>
    <row r="160" spans="2:4" x14ac:dyDescent="0.25">
      <c r="B160" s="51">
        <v>515</v>
      </c>
      <c r="C160" s="48" t="s">
        <v>481</v>
      </c>
      <c r="D160" s="52">
        <v>0</v>
      </c>
    </row>
    <row r="161" spans="2:4" x14ac:dyDescent="0.25">
      <c r="B161" s="51">
        <v>519</v>
      </c>
      <c r="C161" s="48" t="s">
        <v>482</v>
      </c>
      <c r="D161" s="52">
        <v>0</v>
      </c>
    </row>
    <row r="162" spans="2:4" x14ac:dyDescent="0.25">
      <c r="B162" s="51">
        <v>525</v>
      </c>
      <c r="C162" s="48" t="s">
        <v>483</v>
      </c>
      <c r="D162" s="52">
        <v>0</v>
      </c>
    </row>
    <row r="163" spans="2:4" x14ac:dyDescent="0.25">
      <c r="B163" s="51">
        <v>531</v>
      </c>
      <c r="C163" s="48" t="s">
        <v>484</v>
      </c>
      <c r="D163" s="52">
        <v>2129.9899999999998</v>
      </c>
    </row>
    <row r="164" spans="2:4" x14ac:dyDescent="0.25">
      <c r="B164" s="51">
        <v>534</v>
      </c>
      <c r="C164" s="48" t="s">
        <v>485</v>
      </c>
      <c r="D164" s="52">
        <v>19768.150000000001</v>
      </c>
    </row>
    <row r="165" spans="2:4" x14ac:dyDescent="0.25">
      <c r="B165" s="51">
        <v>539</v>
      </c>
      <c r="C165" s="48" t="s">
        <v>486</v>
      </c>
      <c r="D165" s="52">
        <v>0</v>
      </c>
    </row>
    <row r="166" spans="2:4" x14ac:dyDescent="0.25">
      <c r="B166" s="51">
        <v>543</v>
      </c>
      <c r="C166" s="48" t="s">
        <v>487</v>
      </c>
      <c r="D166" s="52">
        <v>10185.91</v>
      </c>
    </row>
    <row r="167" spans="2:4" x14ac:dyDescent="0.25">
      <c r="B167" s="51">
        <v>549</v>
      </c>
      <c r="C167" s="48" t="s">
        <v>488</v>
      </c>
      <c r="D167" s="52">
        <v>0</v>
      </c>
    </row>
    <row r="168" spans="2:4" x14ac:dyDescent="0.25">
      <c r="B168" s="51">
        <v>551</v>
      </c>
      <c r="C168" s="48" t="s">
        <v>489</v>
      </c>
      <c r="D168" s="52">
        <v>2839.99</v>
      </c>
    </row>
    <row r="169" spans="2:4" x14ac:dyDescent="0.25">
      <c r="B169" s="51">
        <v>553</v>
      </c>
      <c r="C169" s="48" t="s">
        <v>490</v>
      </c>
      <c r="D169" s="52">
        <v>0</v>
      </c>
    </row>
    <row r="170" spans="2:4" x14ac:dyDescent="0.25">
      <c r="B170" s="51">
        <v>555</v>
      </c>
      <c r="C170" s="48" t="s">
        <v>491</v>
      </c>
      <c r="D170" s="52">
        <v>989.45</v>
      </c>
    </row>
    <row r="171" spans="2:4" x14ac:dyDescent="0.25">
      <c r="B171" s="51">
        <v>559</v>
      </c>
      <c r="C171" s="48" t="s">
        <v>492</v>
      </c>
      <c r="D171" s="52">
        <v>0</v>
      </c>
    </row>
    <row r="172" spans="2:4" x14ac:dyDescent="0.25">
      <c r="B172" s="51">
        <v>563</v>
      </c>
      <c r="C172" s="48" t="s">
        <v>493</v>
      </c>
      <c r="D172" s="52">
        <v>9466.6299999999992</v>
      </c>
    </row>
    <row r="173" spans="2:4" x14ac:dyDescent="0.25">
      <c r="B173" s="51">
        <v>568</v>
      </c>
      <c r="C173" s="48" t="s">
        <v>494</v>
      </c>
      <c r="D173" s="52">
        <v>9466.64</v>
      </c>
    </row>
    <row r="174" spans="2:4" x14ac:dyDescent="0.25">
      <c r="B174" s="51">
        <v>572</v>
      </c>
      <c r="C174" s="48" t="s">
        <v>495</v>
      </c>
      <c r="D174" s="52">
        <v>5912.49</v>
      </c>
    </row>
    <row r="175" spans="2:4" x14ac:dyDescent="0.25">
      <c r="B175" s="51">
        <v>573</v>
      </c>
      <c r="C175" s="48" t="s">
        <v>496</v>
      </c>
      <c r="D175" s="52">
        <v>0</v>
      </c>
    </row>
    <row r="176" spans="2:4" x14ac:dyDescent="0.25">
      <c r="B176" s="51">
        <v>575</v>
      </c>
      <c r="C176" s="48" t="s">
        <v>497</v>
      </c>
      <c r="D176" s="52">
        <v>12177.76</v>
      </c>
    </row>
    <row r="177" spans="2:4" x14ac:dyDescent="0.25">
      <c r="B177" s="51">
        <v>579</v>
      </c>
      <c r="C177" s="48" t="s">
        <v>498</v>
      </c>
      <c r="D177" s="52">
        <v>0</v>
      </c>
    </row>
    <row r="178" spans="2:4" x14ac:dyDescent="0.25">
      <c r="B178" s="51">
        <v>581</v>
      </c>
      <c r="C178" s="48" t="s">
        <v>499</v>
      </c>
      <c r="D178" s="52">
        <v>0</v>
      </c>
    </row>
    <row r="179" spans="2:4" ht="15.75" thickBot="1" x14ac:dyDescent="0.3">
      <c r="B179" s="53">
        <v>582</v>
      </c>
      <c r="C179" s="54" t="s">
        <v>500</v>
      </c>
      <c r="D179" s="55">
        <v>10413.31</v>
      </c>
    </row>
    <row r="180" spans="2:4" x14ac:dyDescent="0.25">
      <c r="C180" s="58" t="s">
        <v>504</v>
      </c>
      <c r="D180" s="49">
        <f>ROUND(SUM(D3:D179),2)</f>
        <v>643938.89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80E24-4519-432A-965F-5CB9311FE29A}">
  <sheetPr>
    <tabColor theme="5" tint="0.79998168889431442"/>
  </sheetPr>
  <dimension ref="B1:O249"/>
  <sheetViews>
    <sheetView zoomScaleNormal="100" workbookViewId="0">
      <selection activeCell="B2" sqref="B2:L2"/>
    </sheetView>
  </sheetViews>
  <sheetFormatPr defaultRowHeight="15" x14ac:dyDescent="0.25"/>
  <cols>
    <col min="1" max="1" width="2.28515625" customWidth="1"/>
    <col min="2" max="2" width="9.28515625" bestFit="1" customWidth="1"/>
    <col min="3" max="3" width="20.5703125" bestFit="1" customWidth="1"/>
    <col min="4" max="4" width="27.28515625" bestFit="1" customWidth="1"/>
    <col min="5" max="5" width="27.7109375" bestFit="1" customWidth="1"/>
    <col min="6" max="6" width="25.42578125" customWidth="1"/>
    <col min="7" max="7" width="24" customWidth="1"/>
    <col min="8" max="8" width="29.140625" customWidth="1"/>
    <col min="9" max="9" width="2" customWidth="1"/>
    <col min="10" max="10" width="28.85546875" customWidth="1"/>
    <col min="11" max="11" width="2" customWidth="1"/>
    <col min="12" max="12" width="19.5703125" customWidth="1"/>
    <col min="13" max="13" width="1.7109375" customWidth="1"/>
    <col min="15" max="15" width="10.5703125" bestFit="1" customWidth="1"/>
  </cols>
  <sheetData>
    <row r="1" spans="2:15" ht="15.75" thickBot="1" x14ac:dyDescent="0.3"/>
    <row r="2" spans="2:15" ht="19.5" customHeight="1" thickBot="1" x14ac:dyDescent="0.3">
      <c r="B2" s="59" t="s">
        <v>68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2:15" ht="45.75" thickBot="1" x14ac:dyDescent="0.3">
      <c r="B3" s="62" t="s">
        <v>69</v>
      </c>
      <c r="C3" s="63"/>
      <c r="D3" s="33" t="s">
        <v>70</v>
      </c>
      <c r="E3" s="33" t="s">
        <v>71</v>
      </c>
      <c r="F3" s="33" t="s">
        <v>72</v>
      </c>
      <c r="G3" s="33" t="s">
        <v>73</v>
      </c>
      <c r="H3" s="33" t="s">
        <v>74</v>
      </c>
      <c r="I3" s="34"/>
      <c r="J3" s="35" t="s">
        <v>75</v>
      </c>
      <c r="L3" s="18" t="s">
        <v>76</v>
      </c>
    </row>
    <row r="4" spans="2:15" ht="15.75" thickBot="1" x14ac:dyDescent="0.3">
      <c r="B4" s="64" t="s">
        <v>77</v>
      </c>
      <c r="C4" s="65"/>
      <c r="D4" s="39">
        <f>SUM(D5:D249)</f>
        <v>753567529.43000007</v>
      </c>
      <c r="E4" s="39">
        <f t="shared" ref="E4:J4" si="0">SUM(E5:E249)</f>
        <v>263072855</v>
      </c>
      <c r="F4" s="39">
        <f t="shared" si="0"/>
        <v>490494674.42999977</v>
      </c>
      <c r="G4" s="39">
        <f>SUM(G5:G249)</f>
        <v>1321367.8293319992</v>
      </c>
      <c r="H4" s="39">
        <f t="shared" si="0"/>
        <v>1287877.8719199991</v>
      </c>
      <c r="I4" s="19"/>
      <c r="J4" s="40">
        <f t="shared" si="0"/>
        <v>643938.89999999967</v>
      </c>
      <c r="L4" s="32">
        <f>SUM(L5:L249)</f>
        <v>274.83660000000009</v>
      </c>
      <c r="O4" s="20"/>
    </row>
    <row r="5" spans="2:15" x14ac:dyDescent="0.25">
      <c r="B5" s="41">
        <v>3</v>
      </c>
      <c r="C5" s="42" t="s">
        <v>78</v>
      </c>
      <c r="D5" s="43">
        <v>425895.54</v>
      </c>
      <c r="E5" s="43">
        <v>129226</v>
      </c>
      <c r="F5" s="43">
        <f>D5-E5</f>
        <v>296669.53999999998</v>
      </c>
      <c r="G5" s="43">
        <v>9466.64</v>
      </c>
      <c r="H5" s="44">
        <f>IF(E5&gt;D5,0,G5)</f>
        <v>9466.64</v>
      </c>
      <c r="I5" s="45"/>
      <c r="J5" s="46">
        <f>ROUND(H5*0.5,2)</f>
        <v>4733.32</v>
      </c>
      <c r="L5" s="22">
        <v>2</v>
      </c>
      <c r="M5" s="19"/>
    </row>
    <row r="6" spans="2:15" x14ac:dyDescent="0.25">
      <c r="B6" s="23">
        <v>5</v>
      </c>
      <c r="C6" s="24" t="s">
        <v>79</v>
      </c>
      <c r="D6" s="25">
        <v>413013.09</v>
      </c>
      <c r="E6" s="25">
        <v>157935</v>
      </c>
      <c r="F6" s="25">
        <f t="shared" ref="F6:F69" si="1">D6-E6</f>
        <v>255078.09000000003</v>
      </c>
      <c r="G6" s="21">
        <v>0</v>
      </c>
      <c r="H6" s="26">
        <f t="shared" ref="H6:H69" si="2">IF(E6&gt;D6,0,G6)</f>
        <v>0</v>
      </c>
      <c r="I6" s="19"/>
      <c r="J6" s="38">
        <f t="shared" ref="J6:J69" si="3">ROUND(H6*0.5,2)</f>
        <v>0</v>
      </c>
      <c r="L6" s="22">
        <v>0</v>
      </c>
      <c r="M6" s="19"/>
    </row>
    <row r="7" spans="2:15" x14ac:dyDescent="0.25">
      <c r="B7" s="23">
        <v>7</v>
      </c>
      <c r="C7" s="24" t="s">
        <v>80</v>
      </c>
      <c r="D7" s="25">
        <v>880366.44</v>
      </c>
      <c r="E7" s="25">
        <v>296982</v>
      </c>
      <c r="F7" s="25">
        <f t="shared" si="1"/>
        <v>583384.43999999994</v>
      </c>
      <c r="G7" s="21">
        <v>0</v>
      </c>
      <c r="H7" s="26">
        <f t="shared" si="2"/>
        <v>0</v>
      </c>
      <c r="I7" s="19"/>
      <c r="J7" s="38">
        <f t="shared" si="3"/>
        <v>0</v>
      </c>
      <c r="L7" s="22">
        <v>0</v>
      </c>
      <c r="M7" s="19"/>
    </row>
    <row r="8" spans="2:15" x14ac:dyDescent="0.25">
      <c r="B8" s="23">
        <v>9</v>
      </c>
      <c r="C8" s="24" t="s">
        <v>81</v>
      </c>
      <c r="D8" s="25">
        <v>2418121.6399999992</v>
      </c>
      <c r="E8" s="25">
        <v>446852</v>
      </c>
      <c r="F8" s="25">
        <f t="shared" si="1"/>
        <v>1971269.6399999992</v>
      </c>
      <c r="G8" s="21">
        <v>33331.091194000008</v>
      </c>
      <c r="H8" s="26">
        <f t="shared" si="2"/>
        <v>33331.091194000008</v>
      </c>
      <c r="I8" s="19"/>
      <c r="J8" s="38">
        <f t="shared" si="3"/>
        <v>16665.55</v>
      </c>
      <c r="L8" s="22">
        <v>7.0418000000000003</v>
      </c>
      <c r="M8" s="19"/>
    </row>
    <row r="9" spans="2:15" x14ac:dyDescent="0.25">
      <c r="B9" s="23">
        <v>11</v>
      </c>
      <c r="C9" s="24" t="s">
        <v>82</v>
      </c>
      <c r="D9" s="25">
        <v>960141.95</v>
      </c>
      <c r="E9" s="25">
        <v>234355</v>
      </c>
      <c r="F9" s="25">
        <f t="shared" si="1"/>
        <v>725786.95</v>
      </c>
      <c r="G9" s="21">
        <v>0</v>
      </c>
      <c r="H9" s="26">
        <f t="shared" si="2"/>
        <v>0</v>
      </c>
      <c r="I9" s="19"/>
      <c r="J9" s="38">
        <f t="shared" si="3"/>
        <v>0</v>
      </c>
      <c r="L9" s="22">
        <v>0</v>
      </c>
      <c r="M9" s="19"/>
    </row>
    <row r="10" spans="2:15" x14ac:dyDescent="0.25">
      <c r="B10" s="23">
        <v>15</v>
      </c>
      <c r="C10" s="24" t="s">
        <v>83</v>
      </c>
      <c r="D10" s="25">
        <v>2770985.4099999997</v>
      </c>
      <c r="E10" s="25">
        <v>2686142</v>
      </c>
      <c r="F10" s="25">
        <f t="shared" si="1"/>
        <v>84843.409999999683</v>
      </c>
      <c r="G10" s="21">
        <v>0</v>
      </c>
      <c r="H10" s="26">
        <f t="shared" si="2"/>
        <v>0</v>
      </c>
      <c r="I10" s="19"/>
      <c r="J10" s="38">
        <f t="shared" si="3"/>
        <v>0</v>
      </c>
      <c r="L10" s="22">
        <v>0</v>
      </c>
      <c r="M10" s="19"/>
    </row>
    <row r="11" spans="2:15" x14ac:dyDescent="0.25">
      <c r="B11" s="23">
        <v>17</v>
      </c>
      <c r="C11" s="24" t="s">
        <v>84</v>
      </c>
      <c r="D11" s="25">
        <v>7647763.2599999998</v>
      </c>
      <c r="E11" s="25">
        <v>2684927</v>
      </c>
      <c r="F11" s="25">
        <f t="shared" si="1"/>
        <v>4962836.26</v>
      </c>
      <c r="G11" s="21">
        <v>0</v>
      </c>
      <c r="H11" s="26">
        <f t="shared" si="2"/>
        <v>0</v>
      </c>
      <c r="I11" s="19"/>
      <c r="J11" s="38">
        <f t="shared" si="3"/>
        <v>0</v>
      </c>
      <c r="L11" s="22">
        <v>0</v>
      </c>
      <c r="M11" s="19"/>
    </row>
    <row r="12" spans="2:15" x14ac:dyDescent="0.25">
      <c r="B12" s="23">
        <v>19</v>
      </c>
      <c r="C12" s="24" t="s">
        <v>85</v>
      </c>
      <c r="D12" s="25">
        <v>1429608.6500000001</v>
      </c>
      <c r="E12" s="25">
        <v>380118</v>
      </c>
      <c r="F12" s="25">
        <f t="shared" si="1"/>
        <v>1049490.6500000001</v>
      </c>
      <c r="G12" s="21">
        <v>0</v>
      </c>
      <c r="H12" s="26">
        <f t="shared" si="2"/>
        <v>0</v>
      </c>
      <c r="I12" s="19"/>
      <c r="J12" s="38">
        <f t="shared" si="3"/>
        <v>0</v>
      </c>
      <c r="L12" s="22">
        <v>0</v>
      </c>
      <c r="M12" s="19"/>
    </row>
    <row r="13" spans="2:15" x14ac:dyDescent="0.25">
      <c r="B13" s="23">
        <v>21</v>
      </c>
      <c r="C13" s="24" t="s">
        <v>86</v>
      </c>
      <c r="D13" s="25">
        <v>1453150.97</v>
      </c>
      <c r="E13" s="25">
        <v>355344</v>
      </c>
      <c r="F13" s="25">
        <f t="shared" si="1"/>
        <v>1097806.97</v>
      </c>
      <c r="G13" s="21">
        <v>0</v>
      </c>
      <c r="H13" s="26">
        <f t="shared" si="2"/>
        <v>0</v>
      </c>
      <c r="I13" s="19"/>
      <c r="J13" s="38">
        <f t="shared" si="3"/>
        <v>0</v>
      </c>
      <c r="L13" s="22">
        <v>0</v>
      </c>
      <c r="M13" s="19"/>
    </row>
    <row r="14" spans="2:15" x14ac:dyDescent="0.25">
      <c r="B14" s="23">
        <v>23</v>
      </c>
      <c r="C14" s="24" t="s">
        <v>87</v>
      </c>
      <c r="D14" s="25">
        <v>1064646.24</v>
      </c>
      <c r="E14" s="25">
        <v>362653</v>
      </c>
      <c r="F14" s="25">
        <f t="shared" si="1"/>
        <v>701993.24</v>
      </c>
      <c r="G14" s="21">
        <v>0</v>
      </c>
      <c r="H14" s="26">
        <f t="shared" si="2"/>
        <v>0</v>
      </c>
      <c r="I14" s="19"/>
      <c r="J14" s="38">
        <f t="shared" si="3"/>
        <v>0</v>
      </c>
      <c r="L14" s="22">
        <v>0</v>
      </c>
      <c r="M14" s="19"/>
    </row>
    <row r="15" spans="2:15" x14ac:dyDescent="0.25">
      <c r="B15" s="23">
        <v>27</v>
      </c>
      <c r="C15" s="24" t="s">
        <v>88</v>
      </c>
      <c r="D15" s="25">
        <v>2919753.08</v>
      </c>
      <c r="E15" s="25">
        <v>1559609</v>
      </c>
      <c r="F15" s="25">
        <f t="shared" si="1"/>
        <v>1360144.08</v>
      </c>
      <c r="G15" s="21">
        <v>0</v>
      </c>
      <c r="H15" s="26">
        <f t="shared" si="2"/>
        <v>0</v>
      </c>
      <c r="I15" s="19"/>
      <c r="J15" s="38">
        <f t="shared" si="3"/>
        <v>0</v>
      </c>
      <c r="L15" s="22">
        <v>0</v>
      </c>
      <c r="M15" s="19"/>
    </row>
    <row r="16" spans="2:15" x14ac:dyDescent="0.25">
      <c r="B16" s="23">
        <v>29</v>
      </c>
      <c r="C16" s="24" t="s">
        <v>89</v>
      </c>
      <c r="D16" s="25">
        <v>3835381.1</v>
      </c>
      <c r="E16" s="25">
        <v>1195274</v>
      </c>
      <c r="F16" s="25">
        <f t="shared" si="1"/>
        <v>2640107.1</v>
      </c>
      <c r="G16" s="21">
        <v>0</v>
      </c>
      <c r="H16" s="26">
        <f t="shared" si="2"/>
        <v>0</v>
      </c>
      <c r="I16" s="19"/>
      <c r="J16" s="38">
        <f t="shared" si="3"/>
        <v>0</v>
      </c>
      <c r="L16" s="22">
        <v>0</v>
      </c>
      <c r="M16" s="19"/>
    </row>
    <row r="17" spans="2:13" x14ac:dyDescent="0.25">
      <c r="B17" s="23">
        <v>31</v>
      </c>
      <c r="C17" s="24" t="s">
        <v>90</v>
      </c>
      <c r="D17" s="25">
        <v>3174947.1300000004</v>
      </c>
      <c r="E17" s="25">
        <v>846333</v>
      </c>
      <c r="F17" s="25">
        <f t="shared" si="1"/>
        <v>2328614.1300000004</v>
      </c>
      <c r="G17" s="21">
        <v>0</v>
      </c>
      <c r="H17" s="26">
        <f t="shared" si="2"/>
        <v>0</v>
      </c>
      <c r="I17" s="19"/>
      <c r="J17" s="38">
        <f t="shared" si="3"/>
        <v>0</v>
      </c>
      <c r="L17" s="22">
        <v>0</v>
      </c>
      <c r="M17" s="19"/>
    </row>
    <row r="18" spans="2:13" x14ac:dyDescent="0.25">
      <c r="B18" s="23">
        <v>33</v>
      </c>
      <c r="C18" s="24" t="s">
        <v>91</v>
      </c>
      <c r="D18" s="25">
        <v>6192406.4699999997</v>
      </c>
      <c r="E18" s="25">
        <v>1564779</v>
      </c>
      <c r="F18" s="25">
        <f t="shared" si="1"/>
        <v>4627627.47</v>
      </c>
      <c r="G18" s="21">
        <v>0</v>
      </c>
      <c r="H18" s="26">
        <f t="shared" si="2"/>
        <v>0</v>
      </c>
      <c r="I18" s="19"/>
      <c r="J18" s="38">
        <f t="shared" si="3"/>
        <v>0</v>
      </c>
      <c r="L18" s="22">
        <v>0</v>
      </c>
      <c r="M18" s="19"/>
    </row>
    <row r="19" spans="2:13" x14ac:dyDescent="0.25">
      <c r="B19" s="23">
        <v>35</v>
      </c>
      <c r="C19" s="24" t="s">
        <v>92</v>
      </c>
      <c r="D19" s="25">
        <v>1081267.6399999999</v>
      </c>
      <c r="E19" s="25">
        <v>1733107</v>
      </c>
      <c r="F19" s="25">
        <f t="shared" si="1"/>
        <v>-651839.3600000001</v>
      </c>
      <c r="G19" s="21">
        <v>0</v>
      </c>
      <c r="H19" s="26">
        <f t="shared" si="2"/>
        <v>0</v>
      </c>
      <c r="I19" s="19"/>
      <c r="J19" s="38">
        <f t="shared" si="3"/>
        <v>0</v>
      </c>
      <c r="L19" s="22">
        <v>0</v>
      </c>
      <c r="M19" s="19"/>
    </row>
    <row r="20" spans="2:13" x14ac:dyDescent="0.25">
      <c r="B20" s="23">
        <v>39</v>
      </c>
      <c r="C20" s="24" t="s">
        <v>93</v>
      </c>
      <c r="D20" s="25">
        <v>578439.57999999996</v>
      </c>
      <c r="E20" s="25">
        <v>162436</v>
      </c>
      <c r="F20" s="25">
        <f t="shared" si="1"/>
        <v>416003.57999999996</v>
      </c>
      <c r="G20" s="21">
        <v>0</v>
      </c>
      <c r="H20" s="26">
        <f t="shared" si="2"/>
        <v>0</v>
      </c>
      <c r="I20" s="19"/>
      <c r="J20" s="38">
        <f t="shared" si="3"/>
        <v>0</v>
      </c>
      <c r="L20" s="22">
        <v>0</v>
      </c>
      <c r="M20" s="19"/>
    </row>
    <row r="21" spans="2:13" x14ac:dyDescent="0.25">
      <c r="B21" s="23">
        <v>41</v>
      </c>
      <c r="C21" s="24" t="s">
        <v>94</v>
      </c>
      <c r="D21" s="25">
        <v>17223314.039999999</v>
      </c>
      <c r="E21" s="25">
        <v>5536708</v>
      </c>
      <c r="F21" s="25">
        <f t="shared" si="1"/>
        <v>11686606.039999999</v>
      </c>
      <c r="G21" s="21">
        <v>4613.6607939999994</v>
      </c>
      <c r="H21" s="26">
        <f t="shared" si="2"/>
        <v>4613.6607939999994</v>
      </c>
      <c r="I21" s="19"/>
      <c r="J21" s="38">
        <f t="shared" si="3"/>
        <v>2306.83</v>
      </c>
      <c r="L21" s="22">
        <v>0.93089999999999995</v>
      </c>
      <c r="M21" s="19"/>
    </row>
    <row r="22" spans="2:13" x14ac:dyDescent="0.25">
      <c r="B22" s="23">
        <v>43</v>
      </c>
      <c r="C22" s="24" t="s">
        <v>95</v>
      </c>
      <c r="D22" s="25">
        <v>4715853.41</v>
      </c>
      <c r="E22" s="25">
        <v>1054538</v>
      </c>
      <c r="F22" s="25">
        <f t="shared" si="1"/>
        <v>3661315.41</v>
      </c>
      <c r="G22" s="21">
        <v>17338.340808000001</v>
      </c>
      <c r="H22" s="26">
        <f t="shared" si="2"/>
        <v>17338.340808000001</v>
      </c>
      <c r="I22" s="19"/>
      <c r="J22" s="38">
        <f t="shared" si="3"/>
        <v>8669.17</v>
      </c>
      <c r="L22" s="22">
        <v>3.7191999999999998</v>
      </c>
      <c r="M22" s="19"/>
    </row>
    <row r="23" spans="2:13" x14ac:dyDescent="0.25">
      <c r="B23" s="23">
        <v>45</v>
      </c>
      <c r="C23" s="24" t="s">
        <v>96</v>
      </c>
      <c r="D23" s="25">
        <v>1003580.35</v>
      </c>
      <c r="E23" s="25">
        <v>181744</v>
      </c>
      <c r="F23" s="25">
        <f t="shared" si="1"/>
        <v>821836.35</v>
      </c>
      <c r="G23" s="21">
        <v>0</v>
      </c>
      <c r="H23" s="26">
        <f t="shared" si="2"/>
        <v>0</v>
      </c>
      <c r="I23" s="19"/>
      <c r="J23" s="38">
        <f t="shared" si="3"/>
        <v>0</v>
      </c>
      <c r="L23" s="22">
        <v>0</v>
      </c>
      <c r="M23" s="19"/>
    </row>
    <row r="24" spans="2:13" x14ac:dyDescent="0.25">
      <c r="B24" s="23">
        <v>47</v>
      </c>
      <c r="C24" s="24" t="s">
        <v>97</v>
      </c>
      <c r="D24" s="25">
        <v>123517.79</v>
      </c>
      <c r="E24" s="25">
        <v>33500</v>
      </c>
      <c r="F24" s="25">
        <f t="shared" si="1"/>
        <v>90017.79</v>
      </c>
      <c r="G24" s="21">
        <v>0</v>
      </c>
      <c r="H24" s="26">
        <f t="shared" si="2"/>
        <v>0</v>
      </c>
      <c r="I24" s="19"/>
      <c r="J24" s="38">
        <f t="shared" si="3"/>
        <v>0</v>
      </c>
      <c r="L24" s="22">
        <v>0</v>
      </c>
      <c r="M24" s="19"/>
    </row>
    <row r="25" spans="2:13" x14ac:dyDescent="0.25">
      <c r="B25" s="23">
        <v>51</v>
      </c>
      <c r="C25" s="24" t="s">
        <v>98</v>
      </c>
      <c r="D25" s="25">
        <v>5221838.76</v>
      </c>
      <c r="E25" s="25">
        <v>498819</v>
      </c>
      <c r="F25" s="25">
        <f t="shared" si="1"/>
        <v>4723019.76</v>
      </c>
      <c r="G25" s="21">
        <v>15146.64</v>
      </c>
      <c r="H25" s="26">
        <f t="shared" si="2"/>
        <v>15146.64</v>
      </c>
      <c r="I25" s="19"/>
      <c r="J25" s="38">
        <f t="shared" si="3"/>
        <v>7573.32</v>
      </c>
      <c r="L25" s="22">
        <v>4</v>
      </c>
      <c r="M25" s="19"/>
    </row>
    <row r="26" spans="2:13" x14ac:dyDescent="0.25">
      <c r="B26" s="23">
        <v>53</v>
      </c>
      <c r="C26" s="24" t="s">
        <v>99</v>
      </c>
      <c r="D26" s="25">
        <v>1295990.4600000004</v>
      </c>
      <c r="E26" s="25">
        <v>428232</v>
      </c>
      <c r="F26" s="25">
        <f t="shared" si="1"/>
        <v>867758.46000000043</v>
      </c>
      <c r="G26" s="21">
        <v>12656.90105</v>
      </c>
      <c r="H26" s="26">
        <f t="shared" si="2"/>
        <v>12656.90105</v>
      </c>
      <c r="I26" s="19"/>
      <c r="J26" s="38">
        <f t="shared" si="3"/>
        <v>6328.45</v>
      </c>
      <c r="L26" s="22">
        <v>2.8950000000000005</v>
      </c>
      <c r="M26" s="19"/>
    </row>
    <row r="27" spans="2:13" x14ac:dyDescent="0.25">
      <c r="B27" s="23">
        <v>55</v>
      </c>
      <c r="C27" s="24" t="s">
        <v>100</v>
      </c>
      <c r="D27" s="25">
        <v>2265806.2200000002</v>
      </c>
      <c r="E27" s="25">
        <v>390991</v>
      </c>
      <c r="F27" s="25">
        <f t="shared" si="1"/>
        <v>1874815.2200000002</v>
      </c>
      <c r="G27" s="21">
        <v>0</v>
      </c>
      <c r="H27" s="26">
        <f t="shared" si="2"/>
        <v>0</v>
      </c>
      <c r="I27" s="19"/>
      <c r="J27" s="38">
        <f t="shared" si="3"/>
        <v>0</v>
      </c>
      <c r="L27" s="22">
        <v>0</v>
      </c>
      <c r="M27" s="19"/>
    </row>
    <row r="28" spans="2:13" x14ac:dyDescent="0.25">
      <c r="B28" s="23">
        <v>57</v>
      </c>
      <c r="C28" s="24" t="s">
        <v>101</v>
      </c>
      <c r="D28" s="25">
        <v>6046696.7800000003</v>
      </c>
      <c r="E28" s="25">
        <v>1566630</v>
      </c>
      <c r="F28" s="25">
        <f t="shared" si="1"/>
        <v>4480066.78</v>
      </c>
      <c r="G28" s="21">
        <v>0</v>
      </c>
      <c r="H28" s="26">
        <f t="shared" si="2"/>
        <v>0</v>
      </c>
      <c r="I28" s="19"/>
      <c r="J28" s="38">
        <f t="shared" si="3"/>
        <v>0</v>
      </c>
      <c r="L28" s="22">
        <v>0</v>
      </c>
      <c r="M28" s="19"/>
    </row>
    <row r="29" spans="2:13" x14ac:dyDescent="0.25">
      <c r="B29" s="23">
        <v>59</v>
      </c>
      <c r="C29" s="24" t="s">
        <v>102</v>
      </c>
      <c r="D29" s="25">
        <v>918002.05</v>
      </c>
      <c r="E29" s="25">
        <v>308793</v>
      </c>
      <c r="F29" s="25">
        <f t="shared" si="1"/>
        <v>609209.05000000005</v>
      </c>
      <c r="G29" s="21">
        <v>15146.64</v>
      </c>
      <c r="H29" s="26">
        <f t="shared" si="2"/>
        <v>15146.64</v>
      </c>
      <c r="I29" s="19"/>
      <c r="J29" s="38">
        <f t="shared" si="3"/>
        <v>7573.32</v>
      </c>
      <c r="L29" s="22">
        <v>4</v>
      </c>
      <c r="M29" s="19"/>
    </row>
    <row r="30" spans="2:13" x14ac:dyDescent="0.25">
      <c r="B30" s="23">
        <v>63</v>
      </c>
      <c r="C30" s="24" t="s">
        <v>103</v>
      </c>
      <c r="D30" s="25">
        <v>2824427.55</v>
      </c>
      <c r="E30" s="25">
        <v>893121</v>
      </c>
      <c r="F30" s="25">
        <f t="shared" si="1"/>
        <v>1931306.5499999998</v>
      </c>
      <c r="G30" s="21">
        <v>13009.226918</v>
      </c>
      <c r="H30" s="26">
        <f t="shared" si="2"/>
        <v>13009.226918</v>
      </c>
      <c r="I30" s="19"/>
      <c r="J30" s="38">
        <f t="shared" si="3"/>
        <v>6504.61</v>
      </c>
      <c r="L30" s="22">
        <v>2.9333999999999998</v>
      </c>
      <c r="M30" s="19"/>
    </row>
    <row r="31" spans="2:13" x14ac:dyDescent="0.25">
      <c r="B31" s="23">
        <v>65</v>
      </c>
      <c r="C31" s="24" t="s">
        <v>104</v>
      </c>
      <c r="D31" s="25">
        <v>383713.28000000003</v>
      </c>
      <c r="E31" s="25">
        <v>568297</v>
      </c>
      <c r="F31" s="25">
        <f t="shared" si="1"/>
        <v>-184583.71999999997</v>
      </c>
      <c r="G31" s="21">
        <v>0</v>
      </c>
      <c r="H31" s="26">
        <f t="shared" si="2"/>
        <v>0</v>
      </c>
      <c r="I31" s="19"/>
      <c r="J31" s="38">
        <f t="shared" si="3"/>
        <v>0</v>
      </c>
      <c r="L31" s="22">
        <v>0</v>
      </c>
      <c r="M31" s="19"/>
    </row>
    <row r="32" spans="2:13" x14ac:dyDescent="0.25">
      <c r="B32" s="23">
        <v>67</v>
      </c>
      <c r="C32" s="24" t="s">
        <v>105</v>
      </c>
      <c r="D32" s="25">
        <v>1711046.88</v>
      </c>
      <c r="E32" s="25">
        <v>692935</v>
      </c>
      <c r="F32" s="25">
        <f t="shared" si="1"/>
        <v>1018111.8799999999</v>
      </c>
      <c r="G32" s="21">
        <v>12269.84274</v>
      </c>
      <c r="H32" s="26">
        <f t="shared" si="2"/>
        <v>12269.84274</v>
      </c>
      <c r="I32" s="19"/>
      <c r="J32" s="38">
        <f t="shared" si="3"/>
        <v>6134.92</v>
      </c>
      <c r="L32" s="22">
        <v>1.7944</v>
      </c>
      <c r="M32" s="19"/>
    </row>
    <row r="33" spans="2:13" x14ac:dyDescent="0.25">
      <c r="B33" s="23">
        <v>69</v>
      </c>
      <c r="C33" s="24" t="s">
        <v>106</v>
      </c>
      <c r="D33" s="25">
        <v>319936.73</v>
      </c>
      <c r="E33" s="25">
        <v>162871</v>
      </c>
      <c r="F33" s="25">
        <f t="shared" si="1"/>
        <v>157065.72999999998</v>
      </c>
      <c r="G33" s="21">
        <v>0</v>
      </c>
      <c r="H33" s="26">
        <f t="shared" si="2"/>
        <v>0</v>
      </c>
      <c r="I33" s="19"/>
      <c r="J33" s="38">
        <f t="shared" si="3"/>
        <v>0</v>
      </c>
      <c r="L33" s="22">
        <v>0</v>
      </c>
      <c r="M33" s="19"/>
    </row>
    <row r="34" spans="2:13" x14ac:dyDescent="0.25">
      <c r="B34" s="23">
        <v>71</v>
      </c>
      <c r="C34" s="24" t="s">
        <v>107</v>
      </c>
      <c r="D34" s="25">
        <v>4802837.5</v>
      </c>
      <c r="E34" s="25">
        <v>919945</v>
      </c>
      <c r="F34" s="25">
        <f t="shared" si="1"/>
        <v>3882892.5</v>
      </c>
      <c r="G34" s="21">
        <v>7573.32</v>
      </c>
      <c r="H34" s="26">
        <f t="shared" si="2"/>
        <v>7573.32</v>
      </c>
      <c r="I34" s="19"/>
      <c r="J34" s="38">
        <f t="shared" si="3"/>
        <v>3786.66</v>
      </c>
      <c r="L34" s="22">
        <v>2</v>
      </c>
      <c r="M34" s="19"/>
    </row>
    <row r="35" spans="2:13" x14ac:dyDescent="0.25">
      <c r="B35" s="23">
        <v>73</v>
      </c>
      <c r="C35" s="24" t="s">
        <v>108</v>
      </c>
      <c r="D35" s="25">
        <v>0</v>
      </c>
      <c r="E35" s="25">
        <v>12787</v>
      </c>
      <c r="F35" s="25">
        <f t="shared" si="1"/>
        <v>-12787</v>
      </c>
      <c r="G35" s="21">
        <v>0</v>
      </c>
      <c r="H35" s="26">
        <f t="shared" si="2"/>
        <v>0</v>
      </c>
      <c r="I35" s="19"/>
      <c r="J35" s="38">
        <f t="shared" si="3"/>
        <v>0</v>
      </c>
      <c r="L35" s="22">
        <v>0</v>
      </c>
      <c r="M35" s="19"/>
    </row>
    <row r="36" spans="2:13" x14ac:dyDescent="0.25">
      <c r="B36" s="23">
        <v>75</v>
      </c>
      <c r="C36" s="24" t="s">
        <v>109</v>
      </c>
      <c r="D36" s="25">
        <v>1921606.02</v>
      </c>
      <c r="E36" s="25">
        <v>570475</v>
      </c>
      <c r="F36" s="25">
        <f t="shared" si="1"/>
        <v>1351131.02</v>
      </c>
      <c r="G36" s="21">
        <v>0</v>
      </c>
      <c r="H36" s="26">
        <f t="shared" si="2"/>
        <v>0</v>
      </c>
      <c r="I36" s="19"/>
      <c r="J36" s="38">
        <f t="shared" si="3"/>
        <v>0</v>
      </c>
      <c r="L36" s="22">
        <v>0</v>
      </c>
      <c r="M36" s="19"/>
    </row>
    <row r="37" spans="2:13" x14ac:dyDescent="0.25">
      <c r="B37" s="23">
        <v>77</v>
      </c>
      <c r="C37" s="24" t="s">
        <v>110</v>
      </c>
      <c r="D37" s="25">
        <v>2045087.95</v>
      </c>
      <c r="E37" s="25">
        <v>534988</v>
      </c>
      <c r="F37" s="25">
        <f t="shared" si="1"/>
        <v>1510099.95</v>
      </c>
      <c r="G37" s="21">
        <v>0</v>
      </c>
      <c r="H37" s="26">
        <f t="shared" si="2"/>
        <v>0</v>
      </c>
      <c r="I37" s="19"/>
      <c r="J37" s="38">
        <f t="shared" si="3"/>
        <v>0</v>
      </c>
      <c r="L37" s="22">
        <v>0</v>
      </c>
      <c r="M37" s="19"/>
    </row>
    <row r="38" spans="2:13" x14ac:dyDescent="0.25">
      <c r="B38" s="23">
        <v>79</v>
      </c>
      <c r="C38" s="24" t="s">
        <v>111</v>
      </c>
      <c r="D38" s="25">
        <v>1907077.4700000002</v>
      </c>
      <c r="E38" s="25">
        <v>703115</v>
      </c>
      <c r="F38" s="25">
        <f t="shared" si="1"/>
        <v>1203962.4700000002</v>
      </c>
      <c r="G38" s="21">
        <v>0</v>
      </c>
      <c r="H38" s="26">
        <f t="shared" si="2"/>
        <v>0</v>
      </c>
      <c r="I38" s="19"/>
      <c r="J38" s="38">
        <f t="shared" si="3"/>
        <v>0</v>
      </c>
      <c r="L38" s="22">
        <v>0</v>
      </c>
      <c r="M38" s="19"/>
    </row>
    <row r="39" spans="2:13" x14ac:dyDescent="0.25">
      <c r="B39" s="23">
        <v>81</v>
      </c>
      <c r="C39" s="24" t="s">
        <v>112</v>
      </c>
      <c r="D39" s="25">
        <v>931363.48</v>
      </c>
      <c r="E39" s="25">
        <v>393599</v>
      </c>
      <c r="F39" s="25">
        <f t="shared" si="1"/>
        <v>537764.48</v>
      </c>
      <c r="G39" s="21">
        <v>7573.3099999999995</v>
      </c>
      <c r="H39" s="26">
        <f t="shared" si="2"/>
        <v>7573.3099999999995</v>
      </c>
      <c r="I39" s="19"/>
      <c r="J39" s="38">
        <f t="shared" si="3"/>
        <v>3786.66</v>
      </c>
      <c r="L39" s="22">
        <v>1.5</v>
      </c>
      <c r="M39" s="19"/>
    </row>
    <row r="40" spans="2:13" x14ac:dyDescent="0.25">
      <c r="B40" s="23">
        <v>83</v>
      </c>
      <c r="C40" s="24" t="s">
        <v>113</v>
      </c>
      <c r="D40" s="25">
        <v>249335.58</v>
      </c>
      <c r="E40" s="25">
        <v>528925</v>
      </c>
      <c r="F40" s="25">
        <f t="shared" si="1"/>
        <v>-279589.42000000004</v>
      </c>
      <c r="G40" s="21">
        <v>0</v>
      </c>
      <c r="H40" s="26">
        <f t="shared" si="2"/>
        <v>0</v>
      </c>
      <c r="I40" s="19"/>
      <c r="J40" s="38">
        <f t="shared" si="3"/>
        <v>0</v>
      </c>
      <c r="L40" s="22">
        <v>0</v>
      </c>
      <c r="M40" s="19"/>
    </row>
    <row r="41" spans="2:13" x14ac:dyDescent="0.25">
      <c r="B41" s="23">
        <v>87</v>
      </c>
      <c r="C41" s="24" t="s">
        <v>114</v>
      </c>
      <c r="D41" s="25">
        <v>372470.35</v>
      </c>
      <c r="E41" s="25">
        <v>705855</v>
      </c>
      <c r="F41" s="25">
        <f t="shared" si="1"/>
        <v>-333384.65000000002</v>
      </c>
      <c r="G41" s="21">
        <v>0</v>
      </c>
      <c r="H41" s="26">
        <f t="shared" si="2"/>
        <v>0</v>
      </c>
      <c r="I41" s="19"/>
      <c r="J41" s="38">
        <f t="shared" si="3"/>
        <v>0</v>
      </c>
      <c r="L41" s="22">
        <v>0</v>
      </c>
      <c r="M41" s="19"/>
    </row>
    <row r="42" spans="2:13" x14ac:dyDescent="0.25">
      <c r="B42" s="23">
        <v>89</v>
      </c>
      <c r="C42" s="24" t="s">
        <v>115</v>
      </c>
      <c r="D42" s="25">
        <v>3147468.44</v>
      </c>
      <c r="E42" s="25">
        <v>393296</v>
      </c>
      <c r="F42" s="25">
        <f t="shared" si="1"/>
        <v>2754172.44</v>
      </c>
      <c r="G42" s="21">
        <v>0</v>
      </c>
      <c r="H42" s="26">
        <f t="shared" si="2"/>
        <v>0</v>
      </c>
      <c r="I42" s="19"/>
      <c r="J42" s="38">
        <f t="shared" si="3"/>
        <v>0</v>
      </c>
      <c r="L42" s="22">
        <v>0</v>
      </c>
      <c r="M42" s="19"/>
    </row>
    <row r="43" spans="2:13" x14ac:dyDescent="0.25">
      <c r="B43" s="23">
        <v>91</v>
      </c>
      <c r="C43" s="24" t="s">
        <v>116</v>
      </c>
      <c r="D43" s="25">
        <v>214288.09999999998</v>
      </c>
      <c r="E43" s="25">
        <v>76179</v>
      </c>
      <c r="F43" s="25">
        <f t="shared" si="1"/>
        <v>138109.09999999998</v>
      </c>
      <c r="G43" s="21">
        <v>0</v>
      </c>
      <c r="H43" s="26">
        <f t="shared" si="2"/>
        <v>0</v>
      </c>
      <c r="I43" s="19"/>
      <c r="J43" s="38">
        <f t="shared" si="3"/>
        <v>0</v>
      </c>
      <c r="L43" s="22">
        <v>0</v>
      </c>
      <c r="M43" s="19"/>
    </row>
    <row r="44" spans="2:13" x14ac:dyDescent="0.25">
      <c r="B44" s="23">
        <v>93</v>
      </c>
      <c r="C44" s="24" t="s">
        <v>117</v>
      </c>
      <c r="D44" s="25">
        <v>3104919</v>
      </c>
      <c r="E44" s="25">
        <v>953374</v>
      </c>
      <c r="F44" s="25">
        <f t="shared" si="1"/>
        <v>2151545</v>
      </c>
      <c r="G44" s="21">
        <v>3786.66</v>
      </c>
      <c r="H44" s="26">
        <f t="shared" si="2"/>
        <v>3786.66</v>
      </c>
      <c r="I44" s="19"/>
      <c r="J44" s="38">
        <f t="shared" si="3"/>
        <v>1893.33</v>
      </c>
      <c r="L44" s="22">
        <v>1</v>
      </c>
      <c r="M44" s="19"/>
    </row>
    <row r="45" spans="2:13" x14ac:dyDescent="0.25">
      <c r="B45" s="23">
        <v>95</v>
      </c>
      <c r="C45" s="24" t="s">
        <v>118</v>
      </c>
      <c r="D45" s="25">
        <v>1777760.4500000002</v>
      </c>
      <c r="E45" s="25">
        <v>756979</v>
      </c>
      <c r="F45" s="25">
        <f t="shared" si="1"/>
        <v>1020781.4500000002</v>
      </c>
      <c r="G45" s="21">
        <v>3786.66</v>
      </c>
      <c r="H45" s="26">
        <f t="shared" si="2"/>
        <v>3786.66</v>
      </c>
      <c r="I45" s="19"/>
      <c r="J45" s="38">
        <f t="shared" si="3"/>
        <v>1893.33</v>
      </c>
      <c r="L45" s="22">
        <v>1</v>
      </c>
      <c r="M45" s="19"/>
    </row>
    <row r="46" spans="2:13" x14ac:dyDescent="0.25">
      <c r="B46" s="23">
        <v>99</v>
      </c>
      <c r="C46" s="24" t="s">
        <v>119</v>
      </c>
      <c r="D46" s="25">
        <v>1295546.8500000001</v>
      </c>
      <c r="E46" s="25">
        <v>439998</v>
      </c>
      <c r="F46" s="25">
        <f t="shared" si="1"/>
        <v>855548.85000000009</v>
      </c>
      <c r="G46" s="21">
        <v>0</v>
      </c>
      <c r="H46" s="26">
        <f t="shared" si="2"/>
        <v>0</v>
      </c>
      <c r="I46" s="19"/>
      <c r="J46" s="38">
        <f t="shared" si="3"/>
        <v>0</v>
      </c>
      <c r="L46" s="22">
        <v>0</v>
      </c>
      <c r="M46" s="19"/>
    </row>
    <row r="47" spans="2:13" x14ac:dyDescent="0.25">
      <c r="B47" s="23">
        <v>101</v>
      </c>
      <c r="C47" s="24" t="s">
        <v>120</v>
      </c>
      <c r="D47" s="25">
        <v>8217847.9500000002</v>
      </c>
      <c r="E47" s="25">
        <v>975244</v>
      </c>
      <c r="F47" s="25">
        <f t="shared" si="1"/>
        <v>7242603.9500000002</v>
      </c>
      <c r="G47" s="21">
        <v>0</v>
      </c>
      <c r="H47" s="26">
        <f t="shared" si="2"/>
        <v>0</v>
      </c>
      <c r="I47" s="19"/>
      <c r="J47" s="38">
        <f t="shared" si="3"/>
        <v>0</v>
      </c>
      <c r="L47" s="22">
        <v>0</v>
      </c>
      <c r="M47" s="19"/>
    </row>
    <row r="48" spans="2:13" x14ac:dyDescent="0.25">
      <c r="B48" s="23">
        <v>103</v>
      </c>
      <c r="C48" s="24" t="s">
        <v>121</v>
      </c>
      <c r="D48" s="25">
        <v>126001.26</v>
      </c>
      <c r="E48" s="25">
        <v>71931</v>
      </c>
      <c r="F48" s="25">
        <f t="shared" si="1"/>
        <v>54070.259999999995</v>
      </c>
      <c r="G48" s="21">
        <v>5396.5489980000002</v>
      </c>
      <c r="H48" s="26">
        <f t="shared" si="2"/>
        <v>5396.5489980000002</v>
      </c>
      <c r="I48" s="19"/>
      <c r="J48" s="38">
        <f t="shared" si="3"/>
        <v>2698.27</v>
      </c>
      <c r="L48" s="22">
        <v>0.95010000000000006</v>
      </c>
      <c r="M48" s="19"/>
    </row>
    <row r="49" spans="2:13" x14ac:dyDescent="0.25">
      <c r="B49" s="23">
        <v>105</v>
      </c>
      <c r="C49" s="24" t="s">
        <v>122</v>
      </c>
      <c r="D49" s="25">
        <v>1191695.46</v>
      </c>
      <c r="E49" s="25">
        <v>213803</v>
      </c>
      <c r="F49" s="25">
        <f t="shared" si="1"/>
        <v>977892.46</v>
      </c>
      <c r="G49" s="21">
        <v>3192.14876</v>
      </c>
      <c r="H49" s="26">
        <f t="shared" si="2"/>
        <v>3192.14876</v>
      </c>
      <c r="I49" s="19"/>
      <c r="J49" s="38">
        <f t="shared" si="3"/>
        <v>1596.07</v>
      </c>
      <c r="L49" s="22">
        <v>0.56200000000000006</v>
      </c>
      <c r="M49" s="19"/>
    </row>
    <row r="50" spans="2:13" x14ac:dyDescent="0.25">
      <c r="B50" s="23">
        <v>107</v>
      </c>
      <c r="C50" s="24" t="s">
        <v>123</v>
      </c>
      <c r="D50" s="25">
        <v>274090.01</v>
      </c>
      <c r="E50" s="25">
        <v>84040</v>
      </c>
      <c r="F50" s="25">
        <f t="shared" si="1"/>
        <v>190050.01</v>
      </c>
      <c r="G50" s="21">
        <v>0</v>
      </c>
      <c r="H50" s="26">
        <f t="shared" si="2"/>
        <v>0</v>
      </c>
      <c r="I50" s="19"/>
      <c r="J50" s="38">
        <f t="shared" si="3"/>
        <v>0</v>
      </c>
      <c r="L50" s="22">
        <v>0</v>
      </c>
      <c r="M50" s="19"/>
    </row>
    <row r="51" spans="2:13" x14ac:dyDescent="0.25">
      <c r="B51" s="23">
        <v>111</v>
      </c>
      <c r="C51" s="24" t="s">
        <v>124</v>
      </c>
      <c r="D51" s="25">
        <v>18931665.48</v>
      </c>
      <c r="E51" s="25">
        <v>5353321</v>
      </c>
      <c r="F51" s="25">
        <f t="shared" si="1"/>
        <v>13578344.48</v>
      </c>
      <c r="G51" s="21">
        <v>45779.629986</v>
      </c>
      <c r="H51" s="26">
        <f t="shared" si="2"/>
        <v>45779.629986</v>
      </c>
      <c r="I51" s="19"/>
      <c r="J51" s="38">
        <f t="shared" si="3"/>
        <v>22889.81</v>
      </c>
      <c r="L51" s="22">
        <v>8.3695000000000004</v>
      </c>
      <c r="M51" s="19"/>
    </row>
    <row r="52" spans="2:13" x14ac:dyDescent="0.25">
      <c r="B52" s="23">
        <v>113</v>
      </c>
      <c r="C52" s="24" t="s">
        <v>125</v>
      </c>
      <c r="D52" s="25">
        <v>5194720.72</v>
      </c>
      <c r="E52" s="25">
        <v>2505537</v>
      </c>
      <c r="F52" s="25">
        <f t="shared" si="1"/>
        <v>2689183.7199999997</v>
      </c>
      <c r="G52" s="21">
        <v>0</v>
      </c>
      <c r="H52" s="26">
        <f t="shared" si="2"/>
        <v>0</v>
      </c>
      <c r="I52" s="19"/>
      <c r="J52" s="38">
        <f t="shared" si="3"/>
        <v>0</v>
      </c>
      <c r="L52" s="22">
        <v>0</v>
      </c>
      <c r="M52" s="19"/>
    </row>
    <row r="53" spans="2:13" x14ac:dyDescent="0.25">
      <c r="B53" s="23">
        <v>115</v>
      </c>
      <c r="C53" s="24" t="s">
        <v>126</v>
      </c>
      <c r="D53" s="25">
        <v>664650.52</v>
      </c>
      <c r="E53" s="25">
        <v>245756</v>
      </c>
      <c r="F53" s="25">
        <f t="shared" si="1"/>
        <v>418894.52</v>
      </c>
      <c r="G53" s="21">
        <v>0</v>
      </c>
      <c r="H53" s="26">
        <f t="shared" si="2"/>
        <v>0</v>
      </c>
      <c r="I53" s="19"/>
      <c r="J53" s="38">
        <f t="shared" si="3"/>
        <v>0</v>
      </c>
      <c r="L53" s="22">
        <v>0</v>
      </c>
      <c r="M53" s="19"/>
    </row>
    <row r="54" spans="2:13" x14ac:dyDescent="0.25">
      <c r="B54" s="23">
        <v>117</v>
      </c>
      <c r="C54" s="24" t="s">
        <v>127</v>
      </c>
      <c r="D54" s="25">
        <v>325142.34000000003</v>
      </c>
      <c r="E54" s="25">
        <v>131572</v>
      </c>
      <c r="F54" s="25">
        <f t="shared" si="1"/>
        <v>193570.34000000003</v>
      </c>
      <c r="G54" s="21">
        <v>0</v>
      </c>
      <c r="H54" s="26">
        <f t="shared" si="2"/>
        <v>0</v>
      </c>
      <c r="I54" s="19"/>
      <c r="J54" s="38">
        <f t="shared" si="3"/>
        <v>0</v>
      </c>
      <c r="L54" s="22">
        <v>0</v>
      </c>
      <c r="M54" s="19"/>
    </row>
    <row r="55" spans="2:13" x14ac:dyDescent="0.25">
      <c r="B55" s="23">
        <v>119</v>
      </c>
      <c r="C55" s="24" t="s">
        <v>128</v>
      </c>
      <c r="D55" s="25">
        <v>511242.81000000006</v>
      </c>
      <c r="E55" s="25">
        <v>122913</v>
      </c>
      <c r="F55" s="25">
        <f t="shared" si="1"/>
        <v>388329.81000000006</v>
      </c>
      <c r="G55" s="21">
        <v>0</v>
      </c>
      <c r="H55" s="26">
        <f t="shared" si="2"/>
        <v>0</v>
      </c>
      <c r="I55" s="19"/>
      <c r="J55" s="38">
        <f t="shared" si="3"/>
        <v>0</v>
      </c>
      <c r="L55" s="22">
        <v>0</v>
      </c>
      <c r="M55" s="19"/>
    </row>
    <row r="56" spans="2:13" x14ac:dyDescent="0.25">
      <c r="B56" s="23">
        <v>123</v>
      </c>
      <c r="C56" s="24" t="s">
        <v>129</v>
      </c>
      <c r="D56" s="25">
        <v>678799.22</v>
      </c>
      <c r="E56" s="25">
        <v>175647</v>
      </c>
      <c r="F56" s="25">
        <f t="shared" si="1"/>
        <v>503152.22</v>
      </c>
      <c r="G56" s="21">
        <v>0</v>
      </c>
      <c r="H56" s="26">
        <f t="shared" si="2"/>
        <v>0</v>
      </c>
      <c r="I56" s="19"/>
      <c r="J56" s="38">
        <f t="shared" si="3"/>
        <v>0</v>
      </c>
      <c r="L56" s="22">
        <v>0</v>
      </c>
      <c r="M56" s="19"/>
    </row>
    <row r="57" spans="2:13" x14ac:dyDescent="0.25">
      <c r="B57" s="23">
        <v>125</v>
      </c>
      <c r="C57" s="24" t="s">
        <v>130</v>
      </c>
      <c r="D57" s="25">
        <v>2596135.1500000004</v>
      </c>
      <c r="E57" s="25">
        <v>615405</v>
      </c>
      <c r="F57" s="25">
        <f t="shared" si="1"/>
        <v>1980730.1500000004</v>
      </c>
      <c r="G57" s="21">
        <v>5679.98</v>
      </c>
      <c r="H57" s="26">
        <f t="shared" si="2"/>
        <v>5679.98</v>
      </c>
      <c r="I57" s="19"/>
      <c r="J57" s="38">
        <f t="shared" si="3"/>
        <v>2839.99</v>
      </c>
      <c r="L57" s="22">
        <v>1</v>
      </c>
      <c r="M57" s="19"/>
    </row>
    <row r="58" spans="2:13" x14ac:dyDescent="0.25">
      <c r="B58" s="23">
        <v>127</v>
      </c>
      <c r="C58" s="24" t="s">
        <v>131</v>
      </c>
      <c r="D58" s="25">
        <v>3037988.22</v>
      </c>
      <c r="E58" s="25">
        <v>849932</v>
      </c>
      <c r="F58" s="25">
        <f t="shared" si="1"/>
        <v>2188056.2200000002</v>
      </c>
      <c r="G58" s="21">
        <v>3786.66</v>
      </c>
      <c r="H58" s="26">
        <f t="shared" si="2"/>
        <v>3786.66</v>
      </c>
      <c r="I58" s="19"/>
      <c r="J58" s="38">
        <f t="shared" si="3"/>
        <v>1893.33</v>
      </c>
      <c r="L58" s="22">
        <v>1</v>
      </c>
      <c r="M58" s="19"/>
    </row>
    <row r="59" spans="2:13" x14ac:dyDescent="0.25">
      <c r="B59" s="23">
        <v>129</v>
      </c>
      <c r="C59" s="24" t="s">
        <v>132</v>
      </c>
      <c r="D59" s="25">
        <v>896335.83</v>
      </c>
      <c r="E59" s="25">
        <v>294693</v>
      </c>
      <c r="F59" s="25">
        <f t="shared" si="1"/>
        <v>601642.82999999996</v>
      </c>
      <c r="G59" s="21">
        <v>3786.66</v>
      </c>
      <c r="H59" s="26">
        <f t="shared" si="2"/>
        <v>3786.66</v>
      </c>
      <c r="I59" s="19"/>
      <c r="J59" s="38">
        <f t="shared" si="3"/>
        <v>1893.33</v>
      </c>
      <c r="L59" s="22">
        <v>1</v>
      </c>
      <c r="M59" s="19"/>
    </row>
    <row r="60" spans="2:13" x14ac:dyDescent="0.25">
      <c r="B60" s="23">
        <v>131</v>
      </c>
      <c r="C60" s="24" t="s">
        <v>133</v>
      </c>
      <c r="D60" s="25">
        <v>21545525.009999998</v>
      </c>
      <c r="E60" s="25">
        <v>4786918</v>
      </c>
      <c r="F60" s="25">
        <f t="shared" si="1"/>
        <v>16758607.009999998</v>
      </c>
      <c r="G60" s="21">
        <v>18746.604439999999</v>
      </c>
      <c r="H60" s="26">
        <f t="shared" si="2"/>
        <v>18746.604439999999</v>
      </c>
      <c r="I60" s="19"/>
      <c r="J60" s="38">
        <f t="shared" si="3"/>
        <v>9373.2999999999993</v>
      </c>
      <c r="L60" s="22">
        <v>4.2896000000000001</v>
      </c>
      <c r="M60" s="19"/>
    </row>
    <row r="61" spans="2:13" x14ac:dyDescent="0.25">
      <c r="B61" s="23">
        <v>133</v>
      </c>
      <c r="C61" s="24" t="s">
        <v>134</v>
      </c>
      <c r="D61" s="25">
        <v>0</v>
      </c>
      <c r="E61" s="25">
        <v>1416</v>
      </c>
      <c r="F61" s="25">
        <f t="shared" si="1"/>
        <v>-1416</v>
      </c>
      <c r="G61" s="21">
        <v>0</v>
      </c>
      <c r="H61" s="26">
        <f t="shared" si="2"/>
        <v>0</v>
      </c>
      <c r="I61" s="19"/>
      <c r="J61" s="38">
        <f t="shared" si="3"/>
        <v>0</v>
      </c>
      <c r="L61" s="22">
        <v>0</v>
      </c>
      <c r="M61" s="19"/>
    </row>
    <row r="62" spans="2:13" x14ac:dyDescent="0.25">
      <c r="B62" s="23">
        <v>134</v>
      </c>
      <c r="C62" s="24" t="s">
        <v>135</v>
      </c>
      <c r="D62" s="25">
        <v>0</v>
      </c>
      <c r="E62" s="25">
        <v>11762</v>
      </c>
      <c r="F62" s="25">
        <f t="shared" si="1"/>
        <v>-11762</v>
      </c>
      <c r="G62" s="21">
        <v>0</v>
      </c>
      <c r="H62" s="26">
        <f t="shared" si="2"/>
        <v>0</v>
      </c>
      <c r="I62" s="19"/>
      <c r="J62" s="38">
        <f t="shared" si="3"/>
        <v>0</v>
      </c>
      <c r="L62" s="22">
        <v>0</v>
      </c>
      <c r="M62" s="19"/>
    </row>
    <row r="63" spans="2:13" x14ac:dyDescent="0.25">
      <c r="B63" s="23">
        <v>139</v>
      </c>
      <c r="C63" s="24" t="s">
        <v>136</v>
      </c>
      <c r="D63" s="25">
        <v>172150.97999999998</v>
      </c>
      <c r="E63" s="25">
        <v>60077</v>
      </c>
      <c r="F63" s="25">
        <f t="shared" si="1"/>
        <v>112073.97999999998</v>
      </c>
      <c r="G63" s="21">
        <v>0</v>
      </c>
      <c r="H63" s="26">
        <f t="shared" si="2"/>
        <v>0</v>
      </c>
      <c r="I63" s="19"/>
      <c r="J63" s="38">
        <f t="shared" si="3"/>
        <v>0</v>
      </c>
      <c r="L63" s="22">
        <v>0</v>
      </c>
      <c r="M63" s="19"/>
    </row>
    <row r="64" spans="2:13" x14ac:dyDescent="0.25">
      <c r="B64" s="23">
        <v>141</v>
      </c>
      <c r="C64" s="24" t="s">
        <v>137</v>
      </c>
      <c r="D64" s="25">
        <v>16731972.869999999</v>
      </c>
      <c r="E64" s="25">
        <v>5076041</v>
      </c>
      <c r="F64" s="25">
        <f t="shared" si="1"/>
        <v>11655931.869999999</v>
      </c>
      <c r="G64" s="21">
        <v>5679.98</v>
      </c>
      <c r="H64" s="26">
        <f t="shared" si="2"/>
        <v>5679.98</v>
      </c>
      <c r="I64" s="19"/>
      <c r="J64" s="38">
        <f t="shared" si="3"/>
        <v>2839.99</v>
      </c>
      <c r="L64" s="22">
        <v>1</v>
      </c>
      <c r="M64" s="19"/>
    </row>
    <row r="65" spans="2:13" x14ac:dyDescent="0.25">
      <c r="B65" s="23">
        <v>143</v>
      </c>
      <c r="C65" s="24" t="s">
        <v>138</v>
      </c>
      <c r="D65" s="25">
        <v>598442.95000000007</v>
      </c>
      <c r="E65" s="25">
        <v>331462</v>
      </c>
      <c r="F65" s="25">
        <f t="shared" si="1"/>
        <v>266980.95000000007</v>
      </c>
      <c r="G65" s="21">
        <v>0</v>
      </c>
      <c r="H65" s="26">
        <f t="shared" si="2"/>
        <v>0</v>
      </c>
      <c r="I65" s="19"/>
      <c r="J65" s="38">
        <f t="shared" si="3"/>
        <v>0</v>
      </c>
      <c r="L65" s="22">
        <v>0</v>
      </c>
      <c r="M65" s="19"/>
    </row>
    <row r="66" spans="2:13" x14ac:dyDescent="0.25">
      <c r="B66" s="23">
        <v>147</v>
      </c>
      <c r="C66" s="24" t="s">
        <v>139</v>
      </c>
      <c r="D66" s="25">
        <v>111089.95999999999</v>
      </c>
      <c r="E66" s="25">
        <v>43858</v>
      </c>
      <c r="F66" s="25">
        <f t="shared" si="1"/>
        <v>67231.959999999992</v>
      </c>
      <c r="G66" s="21">
        <v>0</v>
      </c>
      <c r="H66" s="26">
        <f t="shared" si="2"/>
        <v>0</v>
      </c>
      <c r="I66" s="19"/>
      <c r="J66" s="38">
        <f t="shared" si="3"/>
        <v>0</v>
      </c>
      <c r="L66" s="22">
        <v>0</v>
      </c>
      <c r="M66" s="19"/>
    </row>
    <row r="67" spans="2:13" x14ac:dyDescent="0.25">
      <c r="B67" s="23">
        <v>149</v>
      </c>
      <c r="C67" s="24" t="s">
        <v>140</v>
      </c>
      <c r="D67" s="25">
        <v>2012081.94</v>
      </c>
      <c r="E67" s="25">
        <v>506431</v>
      </c>
      <c r="F67" s="25">
        <f t="shared" si="1"/>
        <v>1505650.94</v>
      </c>
      <c r="G67" s="21">
        <v>0</v>
      </c>
      <c r="H67" s="26">
        <f t="shared" si="2"/>
        <v>0</v>
      </c>
      <c r="I67" s="19"/>
      <c r="J67" s="38">
        <f t="shared" si="3"/>
        <v>0</v>
      </c>
      <c r="L67" s="22">
        <v>0</v>
      </c>
      <c r="M67" s="19"/>
    </row>
    <row r="68" spans="2:13" x14ac:dyDescent="0.25">
      <c r="B68" s="23">
        <v>151</v>
      </c>
      <c r="C68" s="24" t="s">
        <v>141</v>
      </c>
      <c r="D68" s="25">
        <v>3883238.56</v>
      </c>
      <c r="E68" s="25">
        <v>1796982</v>
      </c>
      <c r="F68" s="25">
        <f t="shared" si="1"/>
        <v>2086256.56</v>
      </c>
      <c r="G68" s="21">
        <v>7573.32</v>
      </c>
      <c r="H68" s="26">
        <f t="shared" si="2"/>
        <v>7573.32</v>
      </c>
      <c r="I68" s="19"/>
      <c r="J68" s="38">
        <f t="shared" si="3"/>
        <v>3786.66</v>
      </c>
      <c r="L68" s="22">
        <v>2</v>
      </c>
      <c r="M68" s="19"/>
    </row>
    <row r="69" spans="2:13" x14ac:dyDescent="0.25">
      <c r="B69" s="23">
        <v>153</v>
      </c>
      <c r="C69" s="24" t="s">
        <v>142</v>
      </c>
      <c r="D69" s="25">
        <v>1337814.24</v>
      </c>
      <c r="E69" s="25">
        <v>490779</v>
      </c>
      <c r="F69" s="25">
        <f t="shared" si="1"/>
        <v>847035.24</v>
      </c>
      <c r="G69" s="21">
        <v>0</v>
      </c>
      <c r="H69" s="26">
        <f t="shared" si="2"/>
        <v>0</v>
      </c>
      <c r="I69" s="19"/>
      <c r="J69" s="38">
        <f t="shared" si="3"/>
        <v>0</v>
      </c>
      <c r="L69" s="22">
        <v>0</v>
      </c>
      <c r="M69" s="19"/>
    </row>
    <row r="70" spans="2:13" x14ac:dyDescent="0.25">
      <c r="B70" s="23">
        <v>155</v>
      </c>
      <c r="C70" s="24" t="s">
        <v>143</v>
      </c>
      <c r="D70" s="25">
        <v>109878.32</v>
      </c>
      <c r="E70" s="25">
        <v>99600</v>
      </c>
      <c r="F70" s="25">
        <f t="shared" ref="F70:F133" si="4">D70-E70</f>
        <v>10278.320000000007</v>
      </c>
      <c r="G70" s="21">
        <v>0</v>
      </c>
      <c r="H70" s="26">
        <f t="shared" ref="H70:H133" si="5">IF(E70&gt;D70,0,G70)</f>
        <v>0</v>
      </c>
      <c r="I70" s="19"/>
      <c r="J70" s="38">
        <f t="shared" ref="J70:J133" si="6">ROUND(H70*0.5,2)</f>
        <v>0</v>
      </c>
      <c r="L70" s="22">
        <v>0</v>
      </c>
      <c r="M70" s="19"/>
    </row>
    <row r="71" spans="2:13" x14ac:dyDescent="0.25">
      <c r="B71" s="23">
        <v>159</v>
      </c>
      <c r="C71" s="24" t="s">
        <v>144</v>
      </c>
      <c r="D71" s="25">
        <v>146027.97</v>
      </c>
      <c r="E71" s="25">
        <v>143986</v>
      </c>
      <c r="F71" s="25">
        <f t="shared" si="4"/>
        <v>2041.9700000000012</v>
      </c>
      <c r="G71" s="21">
        <v>0</v>
      </c>
      <c r="H71" s="26">
        <f t="shared" si="5"/>
        <v>0</v>
      </c>
      <c r="I71" s="19"/>
      <c r="J71" s="38">
        <f t="shared" si="6"/>
        <v>0</v>
      </c>
      <c r="L71" s="22">
        <v>0</v>
      </c>
      <c r="M71" s="19"/>
    </row>
    <row r="72" spans="2:13" x14ac:dyDescent="0.25">
      <c r="B72" s="23">
        <v>161</v>
      </c>
      <c r="C72" s="24" t="s">
        <v>145</v>
      </c>
      <c r="D72" s="25">
        <v>970343.70000000007</v>
      </c>
      <c r="E72" s="25">
        <v>253377</v>
      </c>
      <c r="F72" s="25">
        <f t="shared" si="4"/>
        <v>716966.70000000007</v>
      </c>
      <c r="G72" s="21">
        <v>9151.3966660000006</v>
      </c>
      <c r="H72" s="26">
        <f t="shared" si="5"/>
        <v>9151.3966660000006</v>
      </c>
      <c r="I72" s="19"/>
      <c r="J72" s="38">
        <f t="shared" si="6"/>
        <v>4575.7</v>
      </c>
      <c r="L72" s="22">
        <v>1.9334</v>
      </c>
      <c r="M72" s="19"/>
    </row>
    <row r="73" spans="2:13" x14ac:dyDescent="0.25">
      <c r="B73" s="23">
        <v>162</v>
      </c>
      <c r="C73" s="24" t="s">
        <v>146</v>
      </c>
      <c r="D73" s="25">
        <v>55506.850000000006</v>
      </c>
      <c r="E73" s="25">
        <v>22467</v>
      </c>
      <c r="F73" s="25">
        <f t="shared" si="4"/>
        <v>33039.850000000006</v>
      </c>
      <c r="G73" s="21">
        <v>0</v>
      </c>
      <c r="H73" s="26">
        <f t="shared" si="5"/>
        <v>0</v>
      </c>
      <c r="I73" s="19"/>
      <c r="J73" s="38">
        <f t="shared" si="6"/>
        <v>0</v>
      </c>
      <c r="L73" s="22">
        <v>0</v>
      </c>
      <c r="M73" s="19"/>
    </row>
    <row r="74" spans="2:13" x14ac:dyDescent="0.25">
      <c r="B74" s="23">
        <v>163</v>
      </c>
      <c r="C74" s="24" t="s">
        <v>147</v>
      </c>
      <c r="D74" s="25">
        <v>1950199.9</v>
      </c>
      <c r="E74" s="25">
        <v>830303</v>
      </c>
      <c r="F74" s="25">
        <f t="shared" si="4"/>
        <v>1119896.8999999999</v>
      </c>
      <c r="G74" s="21">
        <v>0</v>
      </c>
      <c r="H74" s="26">
        <f t="shared" si="5"/>
        <v>0</v>
      </c>
      <c r="I74" s="19"/>
      <c r="J74" s="38">
        <f t="shared" si="6"/>
        <v>0</v>
      </c>
      <c r="L74" s="22">
        <v>0</v>
      </c>
      <c r="M74" s="19"/>
    </row>
    <row r="75" spans="2:13" x14ac:dyDescent="0.25">
      <c r="B75" s="23">
        <v>165</v>
      </c>
      <c r="C75" s="24" t="s">
        <v>148</v>
      </c>
      <c r="D75" s="25">
        <v>3820291.91</v>
      </c>
      <c r="E75" s="25">
        <v>1236203</v>
      </c>
      <c r="F75" s="25">
        <f t="shared" si="4"/>
        <v>2584088.91</v>
      </c>
      <c r="G75" s="21">
        <v>9466.64</v>
      </c>
      <c r="H75" s="26">
        <f t="shared" si="5"/>
        <v>9466.64</v>
      </c>
      <c r="I75" s="19"/>
      <c r="J75" s="38">
        <f t="shared" si="6"/>
        <v>4733.32</v>
      </c>
      <c r="L75" s="22">
        <v>2</v>
      </c>
      <c r="M75" s="19"/>
    </row>
    <row r="76" spans="2:13" x14ac:dyDescent="0.25">
      <c r="B76" s="23">
        <v>167</v>
      </c>
      <c r="C76" s="24" t="s">
        <v>149</v>
      </c>
      <c r="D76" s="25">
        <v>2505150.71</v>
      </c>
      <c r="E76" s="25">
        <v>646796</v>
      </c>
      <c r="F76" s="25">
        <f t="shared" si="4"/>
        <v>1858354.71</v>
      </c>
      <c r="G76" s="21">
        <v>0</v>
      </c>
      <c r="H76" s="26">
        <f t="shared" si="5"/>
        <v>0</v>
      </c>
      <c r="I76" s="19"/>
      <c r="J76" s="38">
        <f t="shared" si="6"/>
        <v>0</v>
      </c>
      <c r="L76" s="22">
        <v>0</v>
      </c>
      <c r="M76" s="19"/>
    </row>
    <row r="77" spans="2:13" x14ac:dyDescent="0.25">
      <c r="B77" s="23">
        <v>171</v>
      </c>
      <c r="C77" s="24" t="s">
        <v>150</v>
      </c>
      <c r="D77" s="25">
        <v>67538.37</v>
      </c>
      <c r="E77" s="25">
        <v>109442</v>
      </c>
      <c r="F77" s="25">
        <f t="shared" si="4"/>
        <v>-41903.630000000005</v>
      </c>
      <c r="G77" s="21">
        <v>0</v>
      </c>
      <c r="H77" s="26">
        <f t="shared" si="5"/>
        <v>0</v>
      </c>
      <c r="I77" s="19"/>
      <c r="J77" s="38">
        <f t="shared" si="6"/>
        <v>0</v>
      </c>
      <c r="L77" s="22">
        <v>0</v>
      </c>
      <c r="M77" s="19"/>
    </row>
    <row r="78" spans="2:13" x14ac:dyDescent="0.25">
      <c r="B78" s="23">
        <v>173</v>
      </c>
      <c r="C78" s="24" t="s">
        <v>151</v>
      </c>
      <c r="D78" s="25">
        <v>8368390.0499999989</v>
      </c>
      <c r="E78" s="25">
        <v>3175276</v>
      </c>
      <c r="F78" s="25">
        <f t="shared" si="4"/>
        <v>5193114.0499999989</v>
      </c>
      <c r="G78" s="21">
        <v>0</v>
      </c>
      <c r="H78" s="26">
        <f t="shared" si="5"/>
        <v>0</v>
      </c>
      <c r="I78" s="19"/>
      <c r="J78" s="38">
        <f t="shared" si="6"/>
        <v>0</v>
      </c>
      <c r="L78" s="22">
        <v>0</v>
      </c>
      <c r="M78" s="19"/>
    </row>
    <row r="79" spans="2:13" x14ac:dyDescent="0.25">
      <c r="B79" s="23">
        <v>175</v>
      </c>
      <c r="C79" s="24" t="s">
        <v>152</v>
      </c>
      <c r="D79" s="25">
        <v>3940263.23</v>
      </c>
      <c r="E79" s="25">
        <v>777548</v>
      </c>
      <c r="F79" s="25">
        <f t="shared" si="4"/>
        <v>3162715.23</v>
      </c>
      <c r="G79" s="21">
        <v>10320.726326</v>
      </c>
      <c r="H79" s="26">
        <f t="shared" si="5"/>
        <v>10320.726326</v>
      </c>
      <c r="I79" s="19"/>
      <c r="J79" s="38">
        <f t="shared" si="6"/>
        <v>5160.3599999999997</v>
      </c>
      <c r="L79" s="22">
        <v>2.4836999999999998</v>
      </c>
      <c r="M79" s="19"/>
    </row>
    <row r="80" spans="2:13" x14ac:dyDescent="0.25">
      <c r="B80" s="23">
        <v>177</v>
      </c>
      <c r="C80" s="24" t="s">
        <v>153</v>
      </c>
      <c r="D80" s="25">
        <v>1127983.94</v>
      </c>
      <c r="E80" s="25">
        <v>369870</v>
      </c>
      <c r="F80" s="25">
        <f t="shared" si="4"/>
        <v>758113.94</v>
      </c>
      <c r="G80" s="21">
        <v>15411.365490999999</v>
      </c>
      <c r="H80" s="26">
        <f t="shared" si="5"/>
        <v>15411.365490999999</v>
      </c>
      <c r="I80" s="19"/>
      <c r="J80" s="38">
        <f t="shared" si="6"/>
        <v>7705.68</v>
      </c>
      <c r="L80" s="22">
        <v>3.5335000000000001</v>
      </c>
      <c r="M80" s="19"/>
    </row>
    <row r="81" spans="2:13" x14ac:dyDescent="0.25">
      <c r="B81" s="23">
        <v>179</v>
      </c>
      <c r="C81" s="24" t="s">
        <v>154</v>
      </c>
      <c r="D81" s="25">
        <v>704598.23999999987</v>
      </c>
      <c r="E81" s="25">
        <v>275653</v>
      </c>
      <c r="F81" s="25">
        <f t="shared" si="4"/>
        <v>428945.23999999987</v>
      </c>
      <c r="G81" s="21">
        <v>0</v>
      </c>
      <c r="H81" s="26">
        <f t="shared" si="5"/>
        <v>0</v>
      </c>
      <c r="I81" s="19"/>
      <c r="J81" s="38">
        <f t="shared" si="6"/>
        <v>0</v>
      </c>
      <c r="L81" s="22">
        <v>0</v>
      </c>
      <c r="M81" s="19"/>
    </row>
    <row r="82" spans="2:13" x14ac:dyDescent="0.25">
      <c r="B82" s="23">
        <v>183</v>
      </c>
      <c r="C82" s="24" t="s">
        <v>155</v>
      </c>
      <c r="D82" s="25">
        <v>410660.83999999997</v>
      </c>
      <c r="E82" s="25">
        <v>435991</v>
      </c>
      <c r="F82" s="25">
        <f t="shared" si="4"/>
        <v>-25330.160000000033</v>
      </c>
      <c r="G82" s="21">
        <v>3786.66</v>
      </c>
      <c r="H82" s="26">
        <f t="shared" si="5"/>
        <v>0</v>
      </c>
      <c r="I82" s="19"/>
      <c r="J82" s="38">
        <f t="shared" si="6"/>
        <v>0</v>
      </c>
      <c r="L82" s="22">
        <v>1</v>
      </c>
      <c r="M82" s="19"/>
    </row>
    <row r="83" spans="2:13" x14ac:dyDescent="0.25">
      <c r="B83" s="23">
        <v>185</v>
      </c>
      <c r="C83" s="24" t="s">
        <v>156</v>
      </c>
      <c r="D83" s="25">
        <v>5150188.5200000005</v>
      </c>
      <c r="E83" s="25">
        <v>886084</v>
      </c>
      <c r="F83" s="25">
        <f t="shared" si="4"/>
        <v>4264104.5200000005</v>
      </c>
      <c r="G83" s="21">
        <v>16107.672616</v>
      </c>
      <c r="H83" s="26">
        <f t="shared" si="5"/>
        <v>16107.672616</v>
      </c>
      <c r="I83" s="19"/>
      <c r="J83" s="38">
        <f t="shared" si="6"/>
        <v>8053.84</v>
      </c>
      <c r="L83" s="22">
        <v>3.1692</v>
      </c>
      <c r="M83" s="19"/>
    </row>
    <row r="84" spans="2:13" x14ac:dyDescent="0.25">
      <c r="B84" s="23">
        <v>187</v>
      </c>
      <c r="C84" s="24" t="s">
        <v>157</v>
      </c>
      <c r="D84" s="25">
        <v>427653.75999999995</v>
      </c>
      <c r="E84" s="25">
        <v>768313</v>
      </c>
      <c r="F84" s="25">
        <f t="shared" si="4"/>
        <v>-340659.24000000005</v>
      </c>
      <c r="G84" s="21">
        <v>0</v>
      </c>
      <c r="H84" s="26">
        <f t="shared" si="5"/>
        <v>0</v>
      </c>
      <c r="I84" s="19"/>
      <c r="J84" s="38">
        <f t="shared" si="6"/>
        <v>0</v>
      </c>
      <c r="L84" s="22">
        <v>0</v>
      </c>
      <c r="M84" s="19"/>
    </row>
    <row r="85" spans="2:13" x14ac:dyDescent="0.25">
      <c r="B85" s="23">
        <v>189</v>
      </c>
      <c r="C85" s="24" t="s">
        <v>158</v>
      </c>
      <c r="D85" s="25">
        <v>2419698</v>
      </c>
      <c r="E85" s="25">
        <v>710509</v>
      </c>
      <c r="F85" s="25">
        <f t="shared" si="4"/>
        <v>1709189</v>
      </c>
      <c r="G85" s="21">
        <v>0</v>
      </c>
      <c r="H85" s="26">
        <f t="shared" si="5"/>
        <v>0</v>
      </c>
      <c r="I85" s="19"/>
      <c r="J85" s="38">
        <f t="shared" si="6"/>
        <v>0</v>
      </c>
      <c r="L85" s="22">
        <v>0</v>
      </c>
      <c r="M85" s="19"/>
    </row>
    <row r="86" spans="2:13" x14ac:dyDescent="0.25">
      <c r="B86" s="23">
        <v>191</v>
      </c>
      <c r="C86" s="24" t="s">
        <v>159</v>
      </c>
      <c r="D86" s="25">
        <v>4119293.1100000003</v>
      </c>
      <c r="E86" s="25">
        <v>2826177</v>
      </c>
      <c r="F86" s="25">
        <f t="shared" si="4"/>
        <v>1293116.1100000003</v>
      </c>
      <c r="G86" s="21">
        <v>7573.32</v>
      </c>
      <c r="H86" s="26">
        <f t="shared" si="5"/>
        <v>7573.32</v>
      </c>
      <c r="I86" s="19"/>
      <c r="J86" s="38">
        <f t="shared" si="6"/>
        <v>3786.66</v>
      </c>
      <c r="L86" s="22">
        <v>2</v>
      </c>
      <c r="M86" s="19"/>
    </row>
    <row r="87" spans="2:13" x14ac:dyDescent="0.25">
      <c r="B87" s="23">
        <v>195</v>
      </c>
      <c r="C87" s="24" t="s">
        <v>160</v>
      </c>
      <c r="D87" s="25">
        <v>2366187.2500000009</v>
      </c>
      <c r="E87" s="25">
        <v>729413</v>
      </c>
      <c r="F87" s="25">
        <f t="shared" si="4"/>
        <v>1636774.2500000009</v>
      </c>
      <c r="G87" s="21">
        <v>5679.98</v>
      </c>
      <c r="H87" s="26">
        <f t="shared" si="5"/>
        <v>5679.98</v>
      </c>
      <c r="I87" s="19"/>
      <c r="J87" s="38">
        <f t="shared" si="6"/>
        <v>2839.99</v>
      </c>
      <c r="L87" s="22">
        <v>1</v>
      </c>
      <c r="M87" s="19"/>
    </row>
    <row r="88" spans="2:13" x14ac:dyDescent="0.25">
      <c r="B88" s="23">
        <v>197</v>
      </c>
      <c r="C88" s="24" t="s">
        <v>161</v>
      </c>
      <c r="D88" s="25">
        <v>336600.6</v>
      </c>
      <c r="E88" s="25">
        <v>90640</v>
      </c>
      <c r="F88" s="25">
        <f t="shared" si="4"/>
        <v>245960.59999999998</v>
      </c>
      <c r="G88" s="21">
        <v>0</v>
      </c>
      <c r="H88" s="26">
        <f t="shared" si="5"/>
        <v>0</v>
      </c>
      <c r="I88" s="19"/>
      <c r="J88" s="38">
        <f t="shared" si="6"/>
        <v>0</v>
      </c>
      <c r="L88" s="22">
        <v>0</v>
      </c>
      <c r="M88" s="19"/>
    </row>
    <row r="89" spans="2:13" x14ac:dyDescent="0.25">
      <c r="B89" s="23">
        <v>199</v>
      </c>
      <c r="C89" s="24" t="s">
        <v>162</v>
      </c>
      <c r="D89" s="25">
        <v>9786951.3300000019</v>
      </c>
      <c r="E89" s="25">
        <v>2443973</v>
      </c>
      <c r="F89" s="25">
        <f t="shared" si="4"/>
        <v>7342978.3300000019</v>
      </c>
      <c r="G89" s="21">
        <v>3218.6609999999996</v>
      </c>
      <c r="H89" s="26">
        <f t="shared" si="5"/>
        <v>3218.6609999999996</v>
      </c>
      <c r="I89" s="19"/>
      <c r="J89" s="38">
        <f t="shared" si="6"/>
        <v>1609.33</v>
      </c>
      <c r="L89" s="22">
        <v>0.85</v>
      </c>
      <c r="M89" s="19"/>
    </row>
    <row r="90" spans="2:13" x14ac:dyDescent="0.25">
      <c r="B90" s="23">
        <v>201</v>
      </c>
      <c r="C90" s="24" t="s">
        <v>163</v>
      </c>
      <c r="D90" s="25">
        <v>1532218.1300000001</v>
      </c>
      <c r="E90" s="25">
        <v>299848</v>
      </c>
      <c r="F90" s="25">
        <f t="shared" si="4"/>
        <v>1232370.1300000001</v>
      </c>
      <c r="G90" s="21">
        <v>4735.206424</v>
      </c>
      <c r="H90" s="26">
        <f t="shared" si="5"/>
        <v>4735.206424</v>
      </c>
      <c r="I90" s="19"/>
      <c r="J90" s="38">
        <f t="shared" si="6"/>
        <v>2367.6</v>
      </c>
      <c r="L90" s="22">
        <v>0.61359999999999992</v>
      </c>
      <c r="M90" s="19"/>
    </row>
    <row r="91" spans="2:13" x14ac:dyDescent="0.25">
      <c r="B91" s="23">
        <v>203</v>
      </c>
      <c r="C91" s="24" t="s">
        <v>164</v>
      </c>
      <c r="D91" s="25">
        <v>427191.48</v>
      </c>
      <c r="E91" s="25">
        <v>102507</v>
      </c>
      <c r="F91" s="25">
        <f t="shared" si="4"/>
        <v>324684.48</v>
      </c>
      <c r="G91" s="21">
        <v>0</v>
      </c>
      <c r="H91" s="26">
        <f t="shared" si="5"/>
        <v>0</v>
      </c>
      <c r="I91" s="19"/>
      <c r="J91" s="38">
        <f t="shared" si="6"/>
        <v>0</v>
      </c>
      <c r="L91" s="22">
        <v>0</v>
      </c>
      <c r="M91" s="19"/>
    </row>
    <row r="92" spans="2:13" x14ac:dyDescent="0.25">
      <c r="B92" s="23">
        <v>209</v>
      </c>
      <c r="C92" s="24" t="s">
        <v>165</v>
      </c>
      <c r="D92" s="25">
        <v>741021.20000000007</v>
      </c>
      <c r="E92" s="25">
        <v>168988</v>
      </c>
      <c r="F92" s="25">
        <f t="shared" si="4"/>
        <v>572033.20000000007</v>
      </c>
      <c r="G92" s="21">
        <v>5679.98</v>
      </c>
      <c r="H92" s="26">
        <f t="shared" si="5"/>
        <v>5679.98</v>
      </c>
      <c r="I92" s="19"/>
      <c r="J92" s="38">
        <f t="shared" si="6"/>
        <v>2839.99</v>
      </c>
      <c r="L92" s="22">
        <v>1</v>
      </c>
      <c r="M92" s="19"/>
    </row>
    <row r="93" spans="2:13" x14ac:dyDescent="0.25">
      <c r="B93" s="23">
        <v>211</v>
      </c>
      <c r="C93" s="24" t="s">
        <v>166</v>
      </c>
      <c r="D93" s="25">
        <v>1880923.5899999999</v>
      </c>
      <c r="E93" s="25">
        <v>695379</v>
      </c>
      <c r="F93" s="25">
        <f t="shared" si="4"/>
        <v>1185544.5899999999</v>
      </c>
      <c r="G93" s="21">
        <v>11303.728197999999</v>
      </c>
      <c r="H93" s="26">
        <f t="shared" si="5"/>
        <v>11303.728197999999</v>
      </c>
      <c r="I93" s="19"/>
      <c r="J93" s="38">
        <f t="shared" si="6"/>
        <v>5651.86</v>
      </c>
      <c r="L93" s="22">
        <v>1.9901</v>
      </c>
      <c r="M93" s="19"/>
    </row>
    <row r="94" spans="2:13" x14ac:dyDescent="0.25">
      <c r="B94" s="23">
        <v>213</v>
      </c>
      <c r="C94" s="24" t="s">
        <v>167</v>
      </c>
      <c r="D94" s="25">
        <v>931561.71</v>
      </c>
      <c r="E94" s="25">
        <v>223882</v>
      </c>
      <c r="F94" s="25">
        <f t="shared" si="4"/>
        <v>707679.71</v>
      </c>
      <c r="G94" s="21">
        <v>3786.66</v>
      </c>
      <c r="H94" s="26">
        <f t="shared" si="5"/>
        <v>3786.66</v>
      </c>
      <c r="I94" s="19"/>
      <c r="J94" s="38">
        <f t="shared" si="6"/>
        <v>1893.33</v>
      </c>
      <c r="L94" s="22">
        <v>1</v>
      </c>
      <c r="M94" s="19"/>
    </row>
    <row r="95" spans="2:13" x14ac:dyDescent="0.25">
      <c r="B95" s="23">
        <v>215</v>
      </c>
      <c r="C95" s="24" t="s">
        <v>168</v>
      </c>
      <c r="D95" s="25">
        <v>2319040.3099999996</v>
      </c>
      <c r="E95" s="25">
        <v>1247546</v>
      </c>
      <c r="F95" s="25">
        <f t="shared" si="4"/>
        <v>1071494.3099999996</v>
      </c>
      <c r="G95" s="21">
        <v>0</v>
      </c>
      <c r="H95" s="26">
        <f t="shared" si="5"/>
        <v>0</v>
      </c>
      <c r="I95" s="19"/>
      <c r="J95" s="38">
        <f t="shared" si="6"/>
        <v>0</v>
      </c>
      <c r="L95" s="22">
        <v>0</v>
      </c>
      <c r="M95" s="19"/>
    </row>
    <row r="96" spans="2:13" x14ac:dyDescent="0.25">
      <c r="B96" s="23">
        <v>219</v>
      </c>
      <c r="C96" s="24" t="s">
        <v>169</v>
      </c>
      <c r="D96" s="25">
        <v>1122500.7800000003</v>
      </c>
      <c r="E96" s="25">
        <v>168269</v>
      </c>
      <c r="F96" s="25">
        <f t="shared" si="4"/>
        <v>954231.78000000026</v>
      </c>
      <c r="G96" s="21">
        <v>3543.1777619999998</v>
      </c>
      <c r="H96" s="26">
        <f t="shared" si="5"/>
        <v>3543.1777619999998</v>
      </c>
      <c r="I96" s="19"/>
      <c r="J96" s="38">
        <f t="shared" si="6"/>
        <v>1771.59</v>
      </c>
      <c r="L96" s="22">
        <v>0.93569999999999998</v>
      </c>
      <c r="M96" s="19"/>
    </row>
    <row r="97" spans="2:13" x14ac:dyDescent="0.25">
      <c r="B97" s="23">
        <v>221</v>
      </c>
      <c r="C97" s="24" t="s">
        <v>170</v>
      </c>
      <c r="D97" s="25">
        <v>259977.56</v>
      </c>
      <c r="E97" s="25">
        <v>156011</v>
      </c>
      <c r="F97" s="25">
        <f t="shared" si="4"/>
        <v>103966.56</v>
      </c>
      <c r="G97" s="21">
        <v>0</v>
      </c>
      <c r="H97" s="26">
        <f t="shared" si="5"/>
        <v>0</v>
      </c>
      <c r="I97" s="19"/>
      <c r="J97" s="38">
        <f t="shared" si="6"/>
        <v>0</v>
      </c>
      <c r="L97" s="22">
        <v>0</v>
      </c>
      <c r="M97" s="19"/>
    </row>
    <row r="98" spans="2:13" x14ac:dyDescent="0.25">
      <c r="B98" s="23">
        <v>222</v>
      </c>
      <c r="C98" s="24" t="s">
        <v>171</v>
      </c>
      <c r="D98" s="25">
        <v>0</v>
      </c>
      <c r="E98" s="25">
        <v>102556</v>
      </c>
      <c r="F98" s="25">
        <f t="shared" si="4"/>
        <v>-102556</v>
      </c>
      <c r="G98" s="21">
        <v>0</v>
      </c>
      <c r="H98" s="26">
        <f t="shared" si="5"/>
        <v>0</v>
      </c>
      <c r="I98" s="19"/>
      <c r="J98" s="38">
        <f t="shared" si="6"/>
        <v>0</v>
      </c>
      <c r="L98" s="22">
        <v>0</v>
      </c>
      <c r="M98" s="19"/>
    </row>
    <row r="99" spans="2:13" x14ac:dyDescent="0.25">
      <c r="B99" s="23">
        <v>223</v>
      </c>
      <c r="C99" s="24" t="s">
        <v>172</v>
      </c>
      <c r="D99" s="25">
        <v>4981367.3599999994</v>
      </c>
      <c r="E99" s="25">
        <v>1823001</v>
      </c>
      <c r="F99" s="25">
        <f t="shared" si="4"/>
        <v>3158366.3599999994</v>
      </c>
      <c r="G99" s="21">
        <v>0</v>
      </c>
      <c r="H99" s="26">
        <f t="shared" si="5"/>
        <v>0</v>
      </c>
      <c r="I99" s="19"/>
      <c r="J99" s="38">
        <f t="shared" si="6"/>
        <v>0</v>
      </c>
      <c r="L99" s="22">
        <v>0</v>
      </c>
      <c r="M99" s="19"/>
    </row>
    <row r="100" spans="2:13" x14ac:dyDescent="0.25">
      <c r="B100" s="23">
        <v>225</v>
      </c>
      <c r="C100" s="24" t="s">
        <v>173</v>
      </c>
      <c r="D100" s="25">
        <v>6502293.2499999991</v>
      </c>
      <c r="E100" s="25">
        <v>5180087</v>
      </c>
      <c r="F100" s="25">
        <f t="shared" si="4"/>
        <v>1322206.2499999991</v>
      </c>
      <c r="G100" s="21">
        <v>0</v>
      </c>
      <c r="H100" s="26">
        <f t="shared" si="5"/>
        <v>0</v>
      </c>
      <c r="I100" s="19"/>
      <c r="J100" s="38">
        <f t="shared" si="6"/>
        <v>0</v>
      </c>
      <c r="L100" s="22">
        <v>0</v>
      </c>
      <c r="M100" s="19"/>
    </row>
    <row r="101" spans="2:13" x14ac:dyDescent="0.25">
      <c r="B101" s="23">
        <v>227</v>
      </c>
      <c r="C101" s="24" t="s">
        <v>174</v>
      </c>
      <c r="D101" s="25">
        <v>1266180.8400000001</v>
      </c>
      <c r="E101" s="25">
        <v>691821</v>
      </c>
      <c r="F101" s="25">
        <f t="shared" si="4"/>
        <v>574359.84000000008</v>
      </c>
      <c r="G101" s="21">
        <v>0</v>
      </c>
      <c r="H101" s="26">
        <f t="shared" si="5"/>
        <v>0</v>
      </c>
      <c r="I101" s="19"/>
      <c r="J101" s="38">
        <f t="shared" si="6"/>
        <v>0</v>
      </c>
      <c r="L101" s="22">
        <v>0</v>
      </c>
      <c r="M101" s="19"/>
    </row>
    <row r="102" spans="2:13" x14ac:dyDescent="0.25">
      <c r="B102" s="23">
        <v>231</v>
      </c>
      <c r="C102" s="24" t="s">
        <v>175</v>
      </c>
      <c r="D102" s="25">
        <v>644592.70000000007</v>
      </c>
      <c r="E102" s="25">
        <v>356442</v>
      </c>
      <c r="F102" s="25">
        <f t="shared" si="4"/>
        <v>288150.70000000007</v>
      </c>
      <c r="G102" s="21">
        <v>0</v>
      </c>
      <c r="H102" s="26">
        <f t="shared" si="5"/>
        <v>0</v>
      </c>
      <c r="I102" s="19"/>
      <c r="J102" s="38">
        <f t="shared" si="6"/>
        <v>0</v>
      </c>
      <c r="L102" s="22">
        <v>0</v>
      </c>
      <c r="M102" s="19"/>
    </row>
    <row r="103" spans="2:13" x14ac:dyDescent="0.25">
      <c r="B103" s="23">
        <v>233</v>
      </c>
      <c r="C103" s="24" t="s">
        <v>176</v>
      </c>
      <c r="D103" s="25">
        <v>4714560.76</v>
      </c>
      <c r="E103" s="25">
        <v>3423649</v>
      </c>
      <c r="F103" s="25">
        <f t="shared" si="4"/>
        <v>1290911.7599999998</v>
      </c>
      <c r="G103" s="21">
        <v>0</v>
      </c>
      <c r="H103" s="26">
        <f t="shared" si="5"/>
        <v>0</v>
      </c>
      <c r="I103" s="19"/>
      <c r="J103" s="38">
        <f t="shared" si="6"/>
        <v>0</v>
      </c>
      <c r="L103" s="22">
        <v>0</v>
      </c>
      <c r="M103" s="19"/>
    </row>
    <row r="104" spans="2:13" x14ac:dyDescent="0.25">
      <c r="B104" s="23">
        <v>235</v>
      </c>
      <c r="C104" s="24" t="s">
        <v>177</v>
      </c>
      <c r="D104" s="25">
        <v>360292.62</v>
      </c>
      <c r="E104" s="25">
        <v>299726</v>
      </c>
      <c r="F104" s="25">
        <f t="shared" si="4"/>
        <v>60566.619999999995</v>
      </c>
      <c r="G104" s="21">
        <v>0</v>
      </c>
      <c r="H104" s="26">
        <f t="shared" si="5"/>
        <v>0</v>
      </c>
      <c r="I104" s="19"/>
      <c r="J104" s="38">
        <f t="shared" si="6"/>
        <v>0</v>
      </c>
      <c r="L104" s="22">
        <v>0</v>
      </c>
      <c r="M104" s="19"/>
    </row>
    <row r="105" spans="2:13" x14ac:dyDescent="0.25">
      <c r="B105" s="23">
        <v>236</v>
      </c>
      <c r="C105" s="24" t="s">
        <v>178</v>
      </c>
      <c r="D105" s="25">
        <v>21178.66</v>
      </c>
      <c r="E105" s="25">
        <v>26016</v>
      </c>
      <c r="F105" s="25">
        <f t="shared" si="4"/>
        <v>-4837.34</v>
      </c>
      <c r="G105" s="21">
        <v>0</v>
      </c>
      <c r="H105" s="26">
        <f t="shared" si="5"/>
        <v>0</v>
      </c>
      <c r="I105" s="19"/>
      <c r="J105" s="38">
        <f t="shared" si="6"/>
        <v>0</v>
      </c>
      <c r="L105" s="22">
        <v>0</v>
      </c>
      <c r="M105" s="19"/>
    </row>
    <row r="106" spans="2:13" x14ac:dyDescent="0.25">
      <c r="B106" s="23">
        <v>238</v>
      </c>
      <c r="C106" s="24" t="s">
        <v>179</v>
      </c>
      <c r="D106" s="25">
        <v>2730838.8400000003</v>
      </c>
      <c r="E106" s="25">
        <v>455227</v>
      </c>
      <c r="F106" s="25">
        <f t="shared" si="4"/>
        <v>2275611.8400000003</v>
      </c>
      <c r="G106" s="21">
        <v>20217.884586</v>
      </c>
      <c r="H106" s="26">
        <f t="shared" si="5"/>
        <v>20217.884586</v>
      </c>
      <c r="I106" s="19"/>
      <c r="J106" s="38">
        <f t="shared" si="6"/>
        <v>10108.94</v>
      </c>
      <c r="L106" s="22">
        <v>3.5594999999999999</v>
      </c>
      <c r="M106" s="19"/>
    </row>
    <row r="107" spans="2:13" x14ac:dyDescent="0.25">
      <c r="B107" s="23">
        <v>243</v>
      </c>
      <c r="C107" s="24" t="s">
        <v>180</v>
      </c>
      <c r="D107" s="25">
        <v>219580.55</v>
      </c>
      <c r="E107" s="25">
        <v>375535</v>
      </c>
      <c r="F107" s="25">
        <f t="shared" si="4"/>
        <v>-155954.45000000001</v>
      </c>
      <c r="G107" s="21">
        <v>0</v>
      </c>
      <c r="H107" s="26">
        <f t="shared" si="5"/>
        <v>0</v>
      </c>
      <c r="I107" s="19"/>
      <c r="J107" s="38">
        <f t="shared" si="6"/>
        <v>0</v>
      </c>
      <c r="L107" s="22">
        <v>0</v>
      </c>
      <c r="M107" s="19"/>
    </row>
    <row r="108" spans="2:13" x14ac:dyDescent="0.25">
      <c r="B108" s="23">
        <v>245</v>
      </c>
      <c r="C108" s="24" t="s">
        <v>181</v>
      </c>
      <c r="D108" s="25">
        <v>2481014.9</v>
      </c>
      <c r="E108" s="25">
        <v>627982</v>
      </c>
      <c r="F108" s="25">
        <f t="shared" si="4"/>
        <v>1853032.9</v>
      </c>
      <c r="G108" s="21">
        <v>0</v>
      </c>
      <c r="H108" s="26">
        <f t="shared" si="5"/>
        <v>0</v>
      </c>
      <c r="I108" s="19"/>
      <c r="J108" s="38">
        <f t="shared" si="6"/>
        <v>0</v>
      </c>
      <c r="L108" s="22">
        <v>0</v>
      </c>
      <c r="M108" s="19"/>
    </row>
    <row r="109" spans="2:13" x14ac:dyDescent="0.25">
      <c r="B109" s="23">
        <v>247</v>
      </c>
      <c r="C109" s="24" t="s">
        <v>182</v>
      </c>
      <c r="D109" s="25">
        <v>544143.05000000005</v>
      </c>
      <c r="E109" s="25">
        <v>129500</v>
      </c>
      <c r="F109" s="25">
        <f t="shared" si="4"/>
        <v>414643.05000000005</v>
      </c>
      <c r="G109" s="21">
        <v>0</v>
      </c>
      <c r="H109" s="26">
        <f t="shared" si="5"/>
        <v>0</v>
      </c>
      <c r="I109" s="19"/>
      <c r="J109" s="38">
        <f t="shared" si="6"/>
        <v>0</v>
      </c>
      <c r="L109" s="22">
        <v>0</v>
      </c>
      <c r="M109" s="19"/>
    </row>
    <row r="110" spans="2:13" x14ac:dyDescent="0.25">
      <c r="B110" s="23">
        <v>249</v>
      </c>
      <c r="C110" s="24" t="s">
        <v>183</v>
      </c>
      <c r="D110" s="25">
        <v>3762600.4099999997</v>
      </c>
      <c r="E110" s="25">
        <v>707885</v>
      </c>
      <c r="F110" s="25">
        <f t="shared" si="4"/>
        <v>3054715.4099999997</v>
      </c>
      <c r="G110" s="21">
        <v>2222.7694199999996</v>
      </c>
      <c r="H110" s="26">
        <f t="shared" si="5"/>
        <v>2222.7694199999996</v>
      </c>
      <c r="I110" s="19"/>
      <c r="J110" s="38">
        <f t="shared" si="6"/>
        <v>1111.3800000000001</v>
      </c>
      <c r="L110" s="22">
        <v>0.58699999999999997</v>
      </c>
      <c r="M110" s="19"/>
    </row>
    <row r="111" spans="2:13" x14ac:dyDescent="0.25">
      <c r="B111" s="23">
        <v>255</v>
      </c>
      <c r="C111" s="24" t="s">
        <v>184</v>
      </c>
      <c r="D111" s="25">
        <v>2579139.6</v>
      </c>
      <c r="E111" s="25">
        <v>329437</v>
      </c>
      <c r="F111" s="25">
        <f t="shared" si="4"/>
        <v>2249702.6</v>
      </c>
      <c r="G111" s="21">
        <v>0</v>
      </c>
      <c r="H111" s="26">
        <f t="shared" si="5"/>
        <v>0</v>
      </c>
      <c r="I111" s="19"/>
      <c r="J111" s="38">
        <f t="shared" si="6"/>
        <v>0</v>
      </c>
      <c r="L111" s="22">
        <v>0</v>
      </c>
      <c r="M111" s="19"/>
    </row>
    <row r="112" spans="2:13" x14ac:dyDescent="0.25">
      <c r="B112" s="23">
        <v>257</v>
      </c>
      <c r="C112" s="24" t="s">
        <v>185</v>
      </c>
      <c r="D112" s="25">
        <v>909815.65999999992</v>
      </c>
      <c r="E112" s="25">
        <v>1234705</v>
      </c>
      <c r="F112" s="25">
        <f t="shared" si="4"/>
        <v>-324889.34000000008</v>
      </c>
      <c r="G112" s="21">
        <v>3786.66</v>
      </c>
      <c r="H112" s="26">
        <f t="shared" si="5"/>
        <v>0</v>
      </c>
      <c r="I112" s="19"/>
      <c r="J112" s="38">
        <f t="shared" si="6"/>
        <v>0</v>
      </c>
      <c r="L112" s="22">
        <v>1</v>
      </c>
      <c r="M112" s="19"/>
    </row>
    <row r="113" spans="2:13" x14ac:dyDescent="0.25">
      <c r="B113" s="23">
        <v>259</v>
      </c>
      <c r="C113" s="24" t="s">
        <v>186</v>
      </c>
      <c r="D113" s="25">
        <v>5132450.1999999993</v>
      </c>
      <c r="E113" s="25">
        <v>1948568</v>
      </c>
      <c r="F113" s="25">
        <f t="shared" si="4"/>
        <v>3183882.1999999993</v>
      </c>
      <c r="G113" s="21">
        <v>3786.66</v>
      </c>
      <c r="H113" s="26">
        <f t="shared" si="5"/>
        <v>3786.66</v>
      </c>
      <c r="I113" s="19"/>
      <c r="J113" s="38">
        <f t="shared" si="6"/>
        <v>1893.33</v>
      </c>
      <c r="L113" s="22">
        <v>1</v>
      </c>
      <c r="M113" s="19"/>
    </row>
    <row r="114" spans="2:13" x14ac:dyDescent="0.25">
      <c r="B114" s="23">
        <v>261</v>
      </c>
      <c r="C114" s="24" t="s">
        <v>187</v>
      </c>
      <c r="D114" s="25">
        <v>8042896.4100000011</v>
      </c>
      <c r="E114" s="25">
        <v>2758167</v>
      </c>
      <c r="F114" s="25">
        <f t="shared" si="4"/>
        <v>5284729.4100000011</v>
      </c>
      <c r="G114" s="21">
        <v>0</v>
      </c>
      <c r="H114" s="26">
        <f t="shared" si="5"/>
        <v>0</v>
      </c>
      <c r="I114" s="19"/>
      <c r="J114" s="38">
        <f t="shared" si="6"/>
        <v>0</v>
      </c>
      <c r="L114" s="22">
        <v>0</v>
      </c>
      <c r="M114" s="19"/>
    </row>
    <row r="115" spans="2:13" x14ac:dyDescent="0.25">
      <c r="B115" s="23">
        <v>263</v>
      </c>
      <c r="C115" s="24" t="s">
        <v>188</v>
      </c>
      <c r="D115" s="25">
        <v>3857551.62</v>
      </c>
      <c r="E115" s="25">
        <v>1025173</v>
      </c>
      <c r="F115" s="25">
        <f t="shared" si="4"/>
        <v>2832378.62</v>
      </c>
      <c r="G115" s="21">
        <v>17039.939999999999</v>
      </c>
      <c r="H115" s="26">
        <f t="shared" si="5"/>
        <v>17039.939999999999</v>
      </c>
      <c r="I115" s="19"/>
      <c r="J115" s="38">
        <f t="shared" si="6"/>
        <v>8519.9699999999993</v>
      </c>
      <c r="L115" s="22">
        <v>3</v>
      </c>
      <c r="M115" s="19"/>
    </row>
    <row r="116" spans="2:13" x14ac:dyDescent="0.25">
      <c r="B116" s="23">
        <v>267</v>
      </c>
      <c r="C116" s="24" t="s">
        <v>189</v>
      </c>
      <c r="D116" s="25">
        <v>13286319.83</v>
      </c>
      <c r="E116" s="25">
        <v>4653493</v>
      </c>
      <c r="F116" s="25">
        <f t="shared" si="4"/>
        <v>8632826.8300000001</v>
      </c>
      <c r="G116" s="21">
        <v>32379.214175999998</v>
      </c>
      <c r="H116" s="26">
        <f t="shared" si="5"/>
        <v>32379.214175999998</v>
      </c>
      <c r="I116" s="19"/>
      <c r="J116" s="38">
        <f t="shared" si="6"/>
        <v>16189.61</v>
      </c>
      <c r="L116" s="22">
        <v>6.7545999999999999</v>
      </c>
      <c r="M116" s="19"/>
    </row>
    <row r="117" spans="2:13" x14ac:dyDescent="0.25">
      <c r="B117" s="23">
        <v>271</v>
      </c>
      <c r="C117" s="24" t="s">
        <v>190</v>
      </c>
      <c r="D117" s="25">
        <v>355049.08999999997</v>
      </c>
      <c r="E117" s="25">
        <v>619389</v>
      </c>
      <c r="F117" s="25">
        <f t="shared" si="4"/>
        <v>-264339.91000000003</v>
      </c>
      <c r="G117" s="21">
        <v>0</v>
      </c>
      <c r="H117" s="26">
        <f t="shared" si="5"/>
        <v>0</v>
      </c>
      <c r="I117" s="19"/>
      <c r="J117" s="38">
        <f t="shared" si="6"/>
        <v>0</v>
      </c>
      <c r="L117" s="22">
        <v>0</v>
      </c>
      <c r="M117" s="19"/>
    </row>
    <row r="118" spans="2:13" x14ac:dyDescent="0.25">
      <c r="B118" s="23">
        <v>273</v>
      </c>
      <c r="C118" s="24" t="s">
        <v>191</v>
      </c>
      <c r="D118" s="25">
        <v>3229281.5599999996</v>
      </c>
      <c r="E118" s="25">
        <v>706901</v>
      </c>
      <c r="F118" s="25">
        <f t="shared" si="4"/>
        <v>2522380.5599999996</v>
      </c>
      <c r="G118" s="21">
        <v>32908.579744000002</v>
      </c>
      <c r="H118" s="26">
        <f t="shared" si="5"/>
        <v>32908.579744000002</v>
      </c>
      <c r="I118" s="19"/>
      <c r="J118" s="38">
        <f t="shared" si="6"/>
        <v>16454.29</v>
      </c>
      <c r="L118" s="22">
        <v>5.7759</v>
      </c>
      <c r="M118" s="19"/>
    </row>
    <row r="119" spans="2:13" x14ac:dyDescent="0.25">
      <c r="B119" s="23">
        <v>275</v>
      </c>
      <c r="C119" s="24" t="s">
        <v>192</v>
      </c>
      <c r="D119" s="25">
        <v>512607.94999999995</v>
      </c>
      <c r="E119" s="25">
        <v>190326</v>
      </c>
      <c r="F119" s="25">
        <f t="shared" si="4"/>
        <v>322281.94999999995</v>
      </c>
      <c r="G119" s="21">
        <v>0</v>
      </c>
      <c r="H119" s="26">
        <f t="shared" si="5"/>
        <v>0</v>
      </c>
      <c r="I119" s="19"/>
      <c r="J119" s="38">
        <f t="shared" si="6"/>
        <v>0</v>
      </c>
      <c r="L119" s="22">
        <v>0</v>
      </c>
      <c r="M119" s="19"/>
    </row>
    <row r="120" spans="2:13" x14ac:dyDescent="0.25">
      <c r="B120" s="23">
        <v>279</v>
      </c>
      <c r="C120" s="24" t="s">
        <v>193</v>
      </c>
      <c r="D120" s="25">
        <v>11405998.310000001</v>
      </c>
      <c r="E120" s="25">
        <v>2545092</v>
      </c>
      <c r="F120" s="25">
        <f t="shared" si="4"/>
        <v>8860906.3100000005</v>
      </c>
      <c r="G120" s="21">
        <v>35359.793047999992</v>
      </c>
      <c r="H120" s="26">
        <f t="shared" si="5"/>
        <v>35359.793047999992</v>
      </c>
      <c r="I120" s="19"/>
      <c r="J120" s="38">
        <f t="shared" si="6"/>
        <v>17679.900000000001</v>
      </c>
      <c r="L120" s="22">
        <v>7.5215999999999994</v>
      </c>
      <c r="M120" s="19"/>
    </row>
    <row r="121" spans="2:13" x14ac:dyDescent="0.25">
      <c r="B121" s="23">
        <v>281</v>
      </c>
      <c r="C121" s="24" t="s">
        <v>194</v>
      </c>
      <c r="D121" s="25">
        <v>1135085.5900000001</v>
      </c>
      <c r="E121" s="25">
        <v>533206</v>
      </c>
      <c r="F121" s="25">
        <f t="shared" si="4"/>
        <v>601879.59000000008</v>
      </c>
      <c r="G121" s="21">
        <v>0</v>
      </c>
      <c r="H121" s="26">
        <f t="shared" si="5"/>
        <v>0</v>
      </c>
      <c r="I121" s="19"/>
      <c r="J121" s="38">
        <f t="shared" si="6"/>
        <v>0</v>
      </c>
      <c r="L121" s="22">
        <v>0</v>
      </c>
      <c r="M121" s="19"/>
    </row>
    <row r="122" spans="2:13" x14ac:dyDescent="0.25">
      <c r="B122" s="23">
        <v>283</v>
      </c>
      <c r="C122" s="24" t="s">
        <v>195</v>
      </c>
      <c r="D122" s="25">
        <v>3014915.9499999997</v>
      </c>
      <c r="E122" s="25">
        <v>1167949</v>
      </c>
      <c r="F122" s="25">
        <f t="shared" si="4"/>
        <v>1846966.9499999997</v>
      </c>
      <c r="G122" s="21">
        <v>0</v>
      </c>
      <c r="H122" s="26">
        <f t="shared" si="5"/>
        <v>0</v>
      </c>
      <c r="I122" s="19"/>
      <c r="J122" s="38">
        <f t="shared" si="6"/>
        <v>0</v>
      </c>
      <c r="L122" s="22">
        <v>0</v>
      </c>
      <c r="M122" s="19"/>
    </row>
    <row r="123" spans="2:13" x14ac:dyDescent="0.25">
      <c r="B123" s="23">
        <v>285</v>
      </c>
      <c r="C123" s="24" t="s">
        <v>196</v>
      </c>
      <c r="D123" s="25">
        <v>9310885.4299999997</v>
      </c>
      <c r="E123" s="25">
        <v>3288812</v>
      </c>
      <c r="F123" s="25">
        <f t="shared" si="4"/>
        <v>6022073.4299999997</v>
      </c>
      <c r="G123" s="21">
        <v>37947.851561999996</v>
      </c>
      <c r="H123" s="26">
        <f t="shared" si="5"/>
        <v>37947.851561999996</v>
      </c>
      <c r="I123" s="19"/>
      <c r="J123" s="38">
        <f t="shared" si="6"/>
        <v>18973.93</v>
      </c>
      <c r="L123" s="22">
        <v>7.4045000000000005</v>
      </c>
      <c r="M123" s="19"/>
    </row>
    <row r="124" spans="2:13" x14ac:dyDescent="0.25">
      <c r="B124" s="23">
        <v>287</v>
      </c>
      <c r="C124" s="24" t="s">
        <v>197</v>
      </c>
      <c r="D124" s="25">
        <v>2118076.3600000003</v>
      </c>
      <c r="E124" s="25">
        <v>346185</v>
      </c>
      <c r="F124" s="25">
        <f t="shared" si="4"/>
        <v>1771891.3600000003</v>
      </c>
      <c r="G124" s="21">
        <v>11359.96</v>
      </c>
      <c r="H124" s="26">
        <f t="shared" si="5"/>
        <v>11359.96</v>
      </c>
      <c r="I124" s="19"/>
      <c r="J124" s="38">
        <f t="shared" si="6"/>
        <v>5679.98</v>
      </c>
      <c r="L124" s="22">
        <v>2</v>
      </c>
      <c r="M124" s="19"/>
    </row>
    <row r="125" spans="2:13" x14ac:dyDescent="0.25">
      <c r="B125" s="23">
        <v>291</v>
      </c>
      <c r="C125" s="24" t="s">
        <v>198</v>
      </c>
      <c r="D125" s="25">
        <v>182434.73</v>
      </c>
      <c r="E125" s="25">
        <v>65730</v>
      </c>
      <c r="F125" s="25">
        <f t="shared" si="4"/>
        <v>116704.73000000001</v>
      </c>
      <c r="G125" s="21">
        <v>0</v>
      </c>
      <c r="H125" s="26">
        <f t="shared" si="5"/>
        <v>0</v>
      </c>
      <c r="I125" s="19"/>
      <c r="J125" s="38">
        <f t="shared" si="6"/>
        <v>0</v>
      </c>
      <c r="L125" s="22">
        <v>0</v>
      </c>
      <c r="M125" s="19"/>
    </row>
    <row r="126" spans="2:13" x14ac:dyDescent="0.25">
      <c r="B126" s="23">
        <v>293</v>
      </c>
      <c r="C126" s="24" t="s">
        <v>199</v>
      </c>
      <c r="D126" s="25">
        <v>251671.56</v>
      </c>
      <c r="E126" s="25">
        <v>84846</v>
      </c>
      <c r="F126" s="25">
        <f t="shared" si="4"/>
        <v>166825.56</v>
      </c>
      <c r="G126" s="21">
        <v>0</v>
      </c>
      <c r="H126" s="26">
        <f t="shared" si="5"/>
        <v>0</v>
      </c>
      <c r="I126" s="19"/>
      <c r="J126" s="38">
        <f t="shared" si="6"/>
        <v>0</v>
      </c>
      <c r="L126" s="22">
        <v>0</v>
      </c>
      <c r="M126" s="19"/>
    </row>
    <row r="127" spans="2:13" x14ac:dyDescent="0.25">
      <c r="B127" s="23">
        <v>295</v>
      </c>
      <c r="C127" s="24" t="s">
        <v>200</v>
      </c>
      <c r="D127" s="25">
        <v>6112982.8000000007</v>
      </c>
      <c r="E127" s="25">
        <v>2971751</v>
      </c>
      <c r="F127" s="25">
        <f t="shared" si="4"/>
        <v>3141231.8000000007</v>
      </c>
      <c r="G127" s="21">
        <v>9748.7561700000006</v>
      </c>
      <c r="H127" s="26">
        <f t="shared" si="5"/>
        <v>9748.7561700000006</v>
      </c>
      <c r="I127" s="19"/>
      <c r="J127" s="38">
        <f t="shared" si="6"/>
        <v>4874.38</v>
      </c>
      <c r="L127" s="22">
        <v>2.5745</v>
      </c>
      <c r="M127" s="19"/>
    </row>
    <row r="128" spans="2:13" x14ac:dyDescent="0.25">
      <c r="B128" s="23">
        <v>297</v>
      </c>
      <c r="C128" s="24" t="s">
        <v>201</v>
      </c>
      <c r="D128" s="25">
        <v>2971453.97</v>
      </c>
      <c r="E128" s="25">
        <v>798404</v>
      </c>
      <c r="F128" s="25">
        <f t="shared" si="4"/>
        <v>2173049.9700000002</v>
      </c>
      <c r="G128" s="21">
        <v>5679.98</v>
      </c>
      <c r="H128" s="26">
        <f t="shared" si="5"/>
        <v>5679.98</v>
      </c>
      <c r="I128" s="19"/>
      <c r="J128" s="38">
        <f t="shared" si="6"/>
        <v>2839.99</v>
      </c>
      <c r="L128" s="22">
        <v>1</v>
      </c>
      <c r="M128" s="19"/>
    </row>
    <row r="129" spans="2:13" x14ac:dyDescent="0.25">
      <c r="B129" s="23">
        <v>299</v>
      </c>
      <c r="C129" s="24" t="s">
        <v>202</v>
      </c>
      <c r="D129" s="25">
        <v>670140.24</v>
      </c>
      <c r="E129" s="25">
        <v>182185</v>
      </c>
      <c r="F129" s="25">
        <f t="shared" si="4"/>
        <v>487955.24</v>
      </c>
      <c r="G129" s="21">
        <v>0</v>
      </c>
      <c r="H129" s="26">
        <f t="shared" si="5"/>
        <v>0</v>
      </c>
      <c r="I129" s="19"/>
      <c r="J129" s="38">
        <f t="shared" si="6"/>
        <v>0</v>
      </c>
      <c r="L129" s="22">
        <v>0</v>
      </c>
      <c r="M129" s="19"/>
    </row>
    <row r="130" spans="2:13" x14ac:dyDescent="0.25">
      <c r="B130" s="23">
        <v>303</v>
      </c>
      <c r="C130" s="24" t="s">
        <v>203</v>
      </c>
      <c r="D130" s="25">
        <v>598026.5199999999</v>
      </c>
      <c r="E130" s="25">
        <v>1379320</v>
      </c>
      <c r="F130" s="25">
        <f t="shared" si="4"/>
        <v>-781293.4800000001</v>
      </c>
      <c r="G130" s="21">
        <v>0</v>
      </c>
      <c r="H130" s="26">
        <f t="shared" si="5"/>
        <v>0</v>
      </c>
      <c r="I130" s="19"/>
      <c r="J130" s="38">
        <f t="shared" si="6"/>
        <v>0</v>
      </c>
      <c r="L130" s="22">
        <v>0</v>
      </c>
      <c r="M130" s="19"/>
    </row>
    <row r="131" spans="2:13" x14ac:dyDescent="0.25">
      <c r="B131" s="23">
        <v>311</v>
      </c>
      <c r="C131" s="24" t="s">
        <v>204</v>
      </c>
      <c r="D131" s="25">
        <v>1191232.9700000002</v>
      </c>
      <c r="E131" s="25">
        <v>160586</v>
      </c>
      <c r="F131" s="25">
        <f t="shared" si="4"/>
        <v>1030646.9700000002</v>
      </c>
      <c r="G131" s="21">
        <v>0</v>
      </c>
      <c r="H131" s="26">
        <f t="shared" si="5"/>
        <v>0</v>
      </c>
      <c r="I131" s="19"/>
      <c r="J131" s="38">
        <f t="shared" si="6"/>
        <v>0</v>
      </c>
      <c r="L131" s="22">
        <v>0</v>
      </c>
      <c r="M131" s="19"/>
    </row>
    <row r="132" spans="2:13" x14ac:dyDescent="0.25">
      <c r="B132" s="23">
        <v>315</v>
      </c>
      <c r="C132" s="24" t="s">
        <v>205</v>
      </c>
      <c r="D132" s="25">
        <v>5203296.29</v>
      </c>
      <c r="E132" s="25">
        <v>1418072</v>
      </c>
      <c r="F132" s="25">
        <f t="shared" si="4"/>
        <v>3785224.29</v>
      </c>
      <c r="G132" s="21">
        <v>0</v>
      </c>
      <c r="H132" s="26">
        <f t="shared" si="5"/>
        <v>0</v>
      </c>
      <c r="I132" s="19"/>
      <c r="J132" s="38">
        <f t="shared" si="6"/>
        <v>0</v>
      </c>
      <c r="L132" s="22">
        <v>0</v>
      </c>
      <c r="M132" s="19"/>
    </row>
    <row r="133" spans="2:13" x14ac:dyDescent="0.25">
      <c r="B133" s="23">
        <v>317</v>
      </c>
      <c r="C133" s="24" t="s">
        <v>206</v>
      </c>
      <c r="D133" s="25">
        <v>3521473.4099999997</v>
      </c>
      <c r="E133" s="25">
        <v>1145232</v>
      </c>
      <c r="F133" s="25">
        <f t="shared" si="4"/>
        <v>2376241.4099999997</v>
      </c>
      <c r="G133" s="21">
        <v>15665.778396999998</v>
      </c>
      <c r="H133" s="26">
        <f t="shared" si="5"/>
        <v>15665.778396999998</v>
      </c>
      <c r="I133" s="19"/>
      <c r="J133" s="38">
        <f t="shared" si="6"/>
        <v>7832.89</v>
      </c>
      <c r="L133" s="22">
        <v>2.8033000000000001</v>
      </c>
      <c r="M133" s="19"/>
    </row>
    <row r="134" spans="2:13" x14ac:dyDescent="0.25">
      <c r="B134" s="23">
        <v>319</v>
      </c>
      <c r="C134" s="24" t="s">
        <v>207</v>
      </c>
      <c r="D134" s="25">
        <v>16927843.34</v>
      </c>
      <c r="E134" s="25">
        <v>5318525</v>
      </c>
      <c r="F134" s="25">
        <f t="shared" ref="F134:F197" si="7">D134-E134</f>
        <v>11609318.34</v>
      </c>
      <c r="G134" s="21">
        <v>0</v>
      </c>
      <c r="H134" s="26">
        <f t="shared" ref="H134:H197" si="8">IF(E134&gt;D134,0,G134)</f>
        <v>0</v>
      </c>
      <c r="I134" s="19"/>
      <c r="J134" s="38">
        <f t="shared" ref="J134:J197" si="9">ROUND(H134*0.5,2)</f>
        <v>0</v>
      </c>
      <c r="L134" s="22">
        <v>0</v>
      </c>
      <c r="M134" s="19"/>
    </row>
    <row r="135" spans="2:13" x14ac:dyDescent="0.25">
      <c r="B135" s="23">
        <v>321</v>
      </c>
      <c r="C135" s="24" t="s">
        <v>208</v>
      </c>
      <c r="D135" s="25">
        <v>2723286.66</v>
      </c>
      <c r="E135" s="25">
        <v>849060</v>
      </c>
      <c r="F135" s="25">
        <f t="shared" si="7"/>
        <v>1874226.6600000001</v>
      </c>
      <c r="G135" s="21">
        <v>12870.469347999999</v>
      </c>
      <c r="H135" s="26">
        <f t="shared" si="8"/>
        <v>12870.469347999999</v>
      </c>
      <c r="I135" s="19"/>
      <c r="J135" s="38">
        <f t="shared" si="9"/>
        <v>6435.23</v>
      </c>
      <c r="L135" s="22">
        <v>2.9325999999999999</v>
      </c>
      <c r="M135" s="19"/>
    </row>
    <row r="136" spans="2:13" x14ac:dyDescent="0.25">
      <c r="B136" s="23">
        <v>323</v>
      </c>
      <c r="C136" s="24" t="s">
        <v>209</v>
      </c>
      <c r="D136" s="25">
        <v>211589.08000000002</v>
      </c>
      <c r="E136" s="25">
        <v>91678</v>
      </c>
      <c r="F136" s="25">
        <f t="shared" si="7"/>
        <v>119911.08000000002</v>
      </c>
      <c r="G136" s="21">
        <v>0</v>
      </c>
      <c r="H136" s="26">
        <f t="shared" si="8"/>
        <v>0</v>
      </c>
      <c r="I136" s="19"/>
      <c r="J136" s="38">
        <f t="shared" si="9"/>
        <v>0</v>
      </c>
      <c r="L136" s="22">
        <v>0</v>
      </c>
      <c r="M136" s="19"/>
    </row>
    <row r="137" spans="2:13" x14ac:dyDescent="0.25">
      <c r="B137" s="23">
        <v>327</v>
      </c>
      <c r="C137" s="24" t="s">
        <v>210</v>
      </c>
      <c r="D137" s="25">
        <v>1252153.4600000002</v>
      </c>
      <c r="E137" s="25">
        <v>484608</v>
      </c>
      <c r="F137" s="25">
        <f t="shared" si="7"/>
        <v>767545.4600000002</v>
      </c>
      <c r="G137" s="21">
        <v>0</v>
      </c>
      <c r="H137" s="26">
        <f t="shared" si="8"/>
        <v>0</v>
      </c>
      <c r="I137" s="19"/>
      <c r="J137" s="38">
        <f t="shared" si="9"/>
        <v>0</v>
      </c>
      <c r="L137" s="22">
        <v>0</v>
      </c>
      <c r="M137" s="19"/>
    </row>
    <row r="138" spans="2:13" x14ac:dyDescent="0.25">
      <c r="B138" s="23">
        <v>329</v>
      </c>
      <c r="C138" s="24" t="s">
        <v>211</v>
      </c>
      <c r="D138" s="25">
        <v>613754.38</v>
      </c>
      <c r="E138" s="25">
        <v>272949</v>
      </c>
      <c r="F138" s="25">
        <f t="shared" si="7"/>
        <v>340805.38</v>
      </c>
      <c r="G138" s="21">
        <v>0</v>
      </c>
      <c r="H138" s="26">
        <f t="shared" si="8"/>
        <v>0</v>
      </c>
      <c r="I138" s="19"/>
      <c r="J138" s="38">
        <f t="shared" si="9"/>
        <v>0</v>
      </c>
      <c r="L138" s="22">
        <v>0</v>
      </c>
      <c r="M138" s="19"/>
    </row>
    <row r="139" spans="2:13" x14ac:dyDescent="0.25">
      <c r="B139" s="23">
        <v>331</v>
      </c>
      <c r="C139" s="24" t="s">
        <v>212</v>
      </c>
      <c r="D139" s="25">
        <v>1438091.6800000002</v>
      </c>
      <c r="E139" s="25">
        <v>354071</v>
      </c>
      <c r="F139" s="25">
        <f t="shared" si="7"/>
        <v>1084020.6800000002</v>
      </c>
      <c r="G139" s="21">
        <v>0</v>
      </c>
      <c r="H139" s="26">
        <f t="shared" si="8"/>
        <v>0</v>
      </c>
      <c r="I139" s="19"/>
      <c r="J139" s="38">
        <f t="shared" si="9"/>
        <v>0</v>
      </c>
      <c r="L139" s="22">
        <v>0</v>
      </c>
      <c r="M139" s="19"/>
    </row>
    <row r="140" spans="2:13" x14ac:dyDescent="0.25">
      <c r="B140" s="23">
        <v>333</v>
      </c>
      <c r="C140" s="24" t="s">
        <v>213</v>
      </c>
      <c r="D140" s="25">
        <v>1238817.0799999998</v>
      </c>
      <c r="E140" s="25">
        <v>743172</v>
      </c>
      <c r="F140" s="25">
        <f t="shared" si="7"/>
        <v>495645.07999999984</v>
      </c>
      <c r="G140" s="21">
        <v>2235.265398</v>
      </c>
      <c r="H140" s="26">
        <f t="shared" si="8"/>
        <v>2235.265398</v>
      </c>
      <c r="I140" s="19"/>
      <c r="J140" s="38">
        <f t="shared" si="9"/>
        <v>1117.6300000000001</v>
      </c>
      <c r="L140" s="22">
        <v>0.59030000000000005</v>
      </c>
      <c r="M140" s="19"/>
    </row>
    <row r="141" spans="2:13" x14ac:dyDescent="0.25">
      <c r="B141" s="23">
        <v>335</v>
      </c>
      <c r="C141" s="24" t="s">
        <v>214</v>
      </c>
      <c r="D141" s="25">
        <v>65661956.339999996</v>
      </c>
      <c r="E141" s="25">
        <v>15458857</v>
      </c>
      <c r="F141" s="25">
        <f t="shared" si="7"/>
        <v>50203099.339999996</v>
      </c>
      <c r="G141" s="21">
        <v>172140.562248</v>
      </c>
      <c r="H141" s="26">
        <f t="shared" si="8"/>
        <v>172140.562248</v>
      </c>
      <c r="I141" s="19"/>
      <c r="J141" s="38">
        <f t="shared" si="9"/>
        <v>86070.28</v>
      </c>
      <c r="L141" s="22">
        <v>33.52150000000001</v>
      </c>
      <c r="M141" s="19"/>
    </row>
    <row r="142" spans="2:13" x14ac:dyDescent="0.25">
      <c r="B142" s="23">
        <v>339</v>
      </c>
      <c r="C142" s="24" t="s">
        <v>215</v>
      </c>
      <c r="D142" s="25">
        <v>1060259.03</v>
      </c>
      <c r="E142" s="25">
        <v>224222</v>
      </c>
      <c r="F142" s="25">
        <f t="shared" si="7"/>
        <v>836037.03</v>
      </c>
      <c r="G142" s="21">
        <v>0</v>
      </c>
      <c r="H142" s="26">
        <f t="shared" si="8"/>
        <v>0</v>
      </c>
      <c r="I142" s="19"/>
      <c r="J142" s="38">
        <f t="shared" si="9"/>
        <v>0</v>
      </c>
      <c r="L142" s="22">
        <v>0</v>
      </c>
      <c r="M142" s="19"/>
    </row>
    <row r="143" spans="2:13" x14ac:dyDescent="0.25">
      <c r="B143" s="23">
        <v>341</v>
      </c>
      <c r="C143" s="24" t="s">
        <v>216</v>
      </c>
      <c r="D143" s="25">
        <v>380292.31</v>
      </c>
      <c r="E143" s="25">
        <v>92219</v>
      </c>
      <c r="F143" s="25">
        <f t="shared" si="7"/>
        <v>288073.31</v>
      </c>
      <c r="G143" s="21">
        <v>0</v>
      </c>
      <c r="H143" s="26">
        <f t="shared" si="8"/>
        <v>0</v>
      </c>
      <c r="I143" s="19"/>
      <c r="J143" s="38">
        <f t="shared" si="9"/>
        <v>0</v>
      </c>
      <c r="L143" s="22">
        <v>0</v>
      </c>
      <c r="M143" s="19"/>
    </row>
    <row r="144" spans="2:13" x14ac:dyDescent="0.25">
      <c r="B144" s="23">
        <v>344</v>
      </c>
      <c r="C144" s="24" t="s">
        <v>217</v>
      </c>
      <c r="D144" s="25">
        <v>0</v>
      </c>
      <c r="E144" s="25">
        <v>0</v>
      </c>
      <c r="F144" s="25">
        <f t="shared" si="7"/>
        <v>0</v>
      </c>
      <c r="G144" s="21">
        <v>0</v>
      </c>
      <c r="H144" s="26">
        <f t="shared" si="8"/>
        <v>0</v>
      </c>
      <c r="I144" s="19"/>
      <c r="J144" s="38">
        <f t="shared" si="9"/>
        <v>0</v>
      </c>
      <c r="L144" s="22">
        <v>0</v>
      </c>
      <c r="M144" s="19"/>
    </row>
    <row r="145" spans="2:13" x14ac:dyDescent="0.25">
      <c r="B145" s="23">
        <v>345</v>
      </c>
      <c r="C145" s="24" t="s">
        <v>218</v>
      </c>
      <c r="D145" s="25">
        <v>627270.89</v>
      </c>
      <c r="E145" s="25">
        <v>247556</v>
      </c>
      <c r="F145" s="25">
        <f t="shared" si="7"/>
        <v>379714.89</v>
      </c>
      <c r="G145" s="21">
        <v>0</v>
      </c>
      <c r="H145" s="26">
        <f t="shared" si="8"/>
        <v>0</v>
      </c>
      <c r="I145" s="19"/>
      <c r="J145" s="38">
        <f t="shared" si="9"/>
        <v>0</v>
      </c>
      <c r="L145" s="22">
        <v>0</v>
      </c>
      <c r="M145" s="19"/>
    </row>
    <row r="146" spans="2:13" x14ac:dyDescent="0.25">
      <c r="B146" s="23">
        <v>347</v>
      </c>
      <c r="C146" s="24" t="s">
        <v>219</v>
      </c>
      <c r="D146" s="25">
        <v>3352590.37</v>
      </c>
      <c r="E146" s="25">
        <v>2991547</v>
      </c>
      <c r="F146" s="25">
        <f t="shared" si="7"/>
        <v>361043.37000000011</v>
      </c>
      <c r="G146" s="21">
        <v>3119.829174</v>
      </c>
      <c r="H146" s="26">
        <f t="shared" si="8"/>
        <v>3119.829174</v>
      </c>
      <c r="I146" s="19"/>
      <c r="J146" s="38">
        <f t="shared" si="9"/>
        <v>1559.91</v>
      </c>
      <c r="L146" s="22">
        <v>0.82389999999999997</v>
      </c>
      <c r="M146" s="19"/>
    </row>
    <row r="147" spans="2:13" x14ac:dyDescent="0.25">
      <c r="B147" s="23">
        <v>351</v>
      </c>
      <c r="C147" s="24" t="s">
        <v>220</v>
      </c>
      <c r="D147" s="25">
        <v>15475753.870000001</v>
      </c>
      <c r="E147" s="25">
        <v>5381547</v>
      </c>
      <c r="F147" s="25">
        <f t="shared" si="7"/>
        <v>10094206.870000001</v>
      </c>
      <c r="G147" s="21">
        <v>9041.0194159999992</v>
      </c>
      <c r="H147" s="26">
        <f t="shared" si="8"/>
        <v>9041.0194159999992</v>
      </c>
      <c r="I147" s="19"/>
      <c r="J147" s="38">
        <f t="shared" si="9"/>
        <v>4520.51</v>
      </c>
      <c r="L147" s="22">
        <v>1.8875999999999999</v>
      </c>
      <c r="M147" s="19"/>
    </row>
    <row r="148" spans="2:13" x14ac:dyDescent="0.25">
      <c r="B148" s="23">
        <v>353</v>
      </c>
      <c r="C148" s="24" t="s">
        <v>221</v>
      </c>
      <c r="D148" s="25">
        <v>1242701.22</v>
      </c>
      <c r="E148" s="25">
        <v>277423</v>
      </c>
      <c r="F148" s="25">
        <f t="shared" si="7"/>
        <v>965278.22</v>
      </c>
      <c r="G148" s="21">
        <v>0</v>
      </c>
      <c r="H148" s="26">
        <f t="shared" si="8"/>
        <v>0</v>
      </c>
      <c r="I148" s="19"/>
      <c r="J148" s="38">
        <f t="shared" si="9"/>
        <v>0</v>
      </c>
      <c r="L148" s="22">
        <v>0</v>
      </c>
      <c r="M148" s="19"/>
    </row>
    <row r="149" spans="2:13" x14ac:dyDescent="0.25">
      <c r="B149" s="23">
        <v>355</v>
      </c>
      <c r="C149" s="24" t="s">
        <v>222</v>
      </c>
      <c r="D149" s="25">
        <v>753040.12</v>
      </c>
      <c r="E149" s="25">
        <v>154223</v>
      </c>
      <c r="F149" s="25">
        <f t="shared" si="7"/>
        <v>598817.12</v>
      </c>
      <c r="G149" s="21">
        <v>0</v>
      </c>
      <c r="H149" s="26">
        <f t="shared" si="8"/>
        <v>0</v>
      </c>
      <c r="I149" s="19"/>
      <c r="J149" s="38">
        <f t="shared" si="9"/>
        <v>0</v>
      </c>
      <c r="L149" s="22">
        <v>0</v>
      </c>
      <c r="M149" s="19"/>
    </row>
    <row r="150" spans="2:13" x14ac:dyDescent="0.25">
      <c r="B150" s="23">
        <v>357</v>
      </c>
      <c r="C150" s="24" t="s">
        <v>223</v>
      </c>
      <c r="D150" s="25">
        <v>9275869.1400000006</v>
      </c>
      <c r="E150" s="25">
        <v>2270186</v>
      </c>
      <c r="F150" s="25">
        <f t="shared" si="7"/>
        <v>7005683.1400000006</v>
      </c>
      <c r="G150" s="21">
        <v>0</v>
      </c>
      <c r="H150" s="26">
        <f t="shared" si="8"/>
        <v>0</v>
      </c>
      <c r="I150" s="19"/>
      <c r="J150" s="38">
        <f t="shared" si="9"/>
        <v>0</v>
      </c>
      <c r="L150" s="22">
        <v>0</v>
      </c>
      <c r="M150" s="19"/>
    </row>
    <row r="151" spans="2:13" x14ac:dyDescent="0.25">
      <c r="B151" s="23">
        <v>358</v>
      </c>
      <c r="C151" s="24" t="s">
        <v>224</v>
      </c>
      <c r="D151" s="25">
        <v>12779.97</v>
      </c>
      <c r="E151" s="25">
        <v>11787</v>
      </c>
      <c r="F151" s="25">
        <f t="shared" si="7"/>
        <v>992.96999999999935</v>
      </c>
      <c r="G151" s="21">
        <v>0</v>
      </c>
      <c r="H151" s="26">
        <f t="shared" si="8"/>
        <v>0</v>
      </c>
      <c r="I151" s="19"/>
      <c r="J151" s="38">
        <f t="shared" si="9"/>
        <v>0</v>
      </c>
      <c r="L151" s="22">
        <v>0</v>
      </c>
      <c r="M151" s="19"/>
    </row>
    <row r="152" spans="2:13" x14ac:dyDescent="0.25">
      <c r="B152" s="23">
        <v>359</v>
      </c>
      <c r="C152" s="24" t="s">
        <v>225</v>
      </c>
      <c r="D152" s="25">
        <v>2455621.0300000003</v>
      </c>
      <c r="E152" s="25">
        <v>628151</v>
      </c>
      <c r="F152" s="25">
        <f t="shared" si="7"/>
        <v>1827470.0300000003</v>
      </c>
      <c r="G152" s="21">
        <v>3744.6280739999997</v>
      </c>
      <c r="H152" s="26">
        <f t="shared" si="8"/>
        <v>3744.6280739999997</v>
      </c>
      <c r="I152" s="19"/>
      <c r="J152" s="38">
        <f t="shared" si="9"/>
        <v>1872.31</v>
      </c>
      <c r="L152" s="22">
        <v>0.9889</v>
      </c>
      <c r="M152" s="19"/>
    </row>
    <row r="153" spans="2:13" x14ac:dyDescent="0.25">
      <c r="B153" s="23">
        <v>365</v>
      </c>
      <c r="C153" s="24" t="s">
        <v>226</v>
      </c>
      <c r="D153" s="25">
        <v>580115.32999999996</v>
      </c>
      <c r="E153" s="25">
        <v>116478</v>
      </c>
      <c r="F153" s="25">
        <f t="shared" si="7"/>
        <v>463637.32999999996</v>
      </c>
      <c r="G153" s="21">
        <v>0</v>
      </c>
      <c r="H153" s="26">
        <f t="shared" si="8"/>
        <v>0</v>
      </c>
      <c r="I153" s="19"/>
      <c r="J153" s="38">
        <f t="shared" si="9"/>
        <v>0</v>
      </c>
      <c r="L153" s="22">
        <v>0</v>
      </c>
      <c r="M153" s="19"/>
    </row>
    <row r="154" spans="2:13" x14ac:dyDescent="0.25">
      <c r="B154" s="23">
        <v>367</v>
      </c>
      <c r="C154" s="24" t="s">
        <v>227</v>
      </c>
      <c r="D154" s="25">
        <v>1703238.2000000004</v>
      </c>
      <c r="E154" s="25">
        <v>430557</v>
      </c>
      <c r="F154" s="25">
        <f t="shared" si="7"/>
        <v>1272681.2000000004</v>
      </c>
      <c r="G154" s="21">
        <v>0</v>
      </c>
      <c r="H154" s="26">
        <f t="shared" si="8"/>
        <v>0</v>
      </c>
      <c r="I154" s="19"/>
      <c r="J154" s="38">
        <f t="shared" si="9"/>
        <v>0</v>
      </c>
      <c r="L154" s="22">
        <v>0</v>
      </c>
      <c r="M154" s="19"/>
    </row>
    <row r="155" spans="2:13" x14ac:dyDescent="0.25">
      <c r="B155" s="23">
        <v>369</v>
      </c>
      <c r="C155" s="24" t="s">
        <v>228</v>
      </c>
      <c r="D155" s="25">
        <v>2010579.53</v>
      </c>
      <c r="E155" s="25">
        <v>4698493</v>
      </c>
      <c r="F155" s="25">
        <f t="shared" si="7"/>
        <v>-2687913.4699999997</v>
      </c>
      <c r="G155" s="21">
        <v>0</v>
      </c>
      <c r="H155" s="26">
        <f t="shared" si="8"/>
        <v>0</v>
      </c>
      <c r="I155" s="19"/>
      <c r="J155" s="38">
        <f t="shared" si="9"/>
        <v>0</v>
      </c>
      <c r="L155" s="22">
        <v>0</v>
      </c>
      <c r="M155" s="19"/>
    </row>
    <row r="156" spans="2:13" x14ac:dyDescent="0.25">
      <c r="B156" s="23">
        <v>371</v>
      </c>
      <c r="C156" s="24" t="s">
        <v>229</v>
      </c>
      <c r="D156" s="25">
        <v>50245704.449999996</v>
      </c>
      <c r="E156" s="25">
        <v>14985367</v>
      </c>
      <c r="F156" s="25">
        <f t="shared" si="7"/>
        <v>35260337.449999996</v>
      </c>
      <c r="G156" s="21">
        <v>71355.505961999996</v>
      </c>
      <c r="H156" s="26">
        <f t="shared" si="8"/>
        <v>71355.505961999996</v>
      </c>
      <c r="I156" s="19"/>
      <c r="J156" s="38">
        <f t="shared" si="9"/>
        <v>35677.75</v>
      </c>
      <c r="L156" s="22">
        <v>14.6586</v>
      </c>
      <c r="M156" s="19"/>
    </row>
    <row r="157" spans="2:13" x14ac:dyDescent="0.25">
      <c r="B157" s="23">
        <v>375</v>
      </c>
      <c r="C157" s="24" t="s">
        <v>230</v>
      </c>
      <c r="D157" s="25">
        <v>266215.63</v>
      </c>
      <c r="E157" s="25">
        <v>168939</v>
      </c>
      <c r="F157" s="25">
        <f t="shared" si="7"/>
        <v>97276.63</v>
      </c>
      <c r="G157" s="21">
        <v>0</v>
      </c>
      <c r="H157" s="26">
        <f t="shared" si="8"/>
        <v>0</v>
      </c>
      <c r="I157" s="19"/>
      <c r="J157" s="38">
        <f t="shared" si="9"/>
        <v>0</v>
      </c>
      <c r="L157" s="22">
        <v>0</v>
      </c>
      <c r="M157" s="19"/>
    </row>
    <row r="158" spans="2:13" x14ac:dyDescent="0.25">
      <c r="B158" s="23">
        <v>377</v>
      </c>
      <c r="C158" s="24" t="s">
        <v>231</v>
      </c>
      <c r="D158" s="25">
        <v>4155124.2800000003</v>
      </c>
      <c r="E158" s="25">
        <v>990497</v>
      </c>
      <c r="F158" s="25">
        <f t="shared" si="7"/>
        <v>3164627.2800000003</v>
      </c>
      <c r="G158" s="21">
        <v>4386.0805559999999</v>
      </c>
      <c r="H158" s="26">
        <f t="shared" si="8"/>
        <v>4386.0805559999999</v>
      </c>
      <c r="I158" s="19"/>
      <c r="J158" s="38">
        <f t="shared" si="9"/>
        <v>2193.04</v>
      </c>
      <c r="L158" s="22">
        <v>0.7722</v>
      </c>
      <c r="M158" s="19"/>
    </row>
    <row r="159" spans="2:13" x14ac:dyDescent="0.25">
      <c r="B159" s="23">
        <v>379</v>
      </c>
      <c r="C159" s="24" t="s">
        <v>232</v>
      </c>
      <c r="D159" s="25">
        <v>910878</v>
      </c>
      <c r="E159" s="25">
        <v>1192291</v>
      </c>
      <c r="F159" s="25">
        <f t="shared" si="7"/>
        <v>-281413</v>
      </c>
      <c r="G159" s="21">
        <v>11518.253444</v>
      </c>
      <c r="H159" s="26">
        <f t="shared" si="8"/>
        <v>0</v>
      </c>
      <c r="I159" s="19"/>
      <c r="J159" s="38">
        <f t="shared" si="9"/>
        <v>0</v>
      </c>
      <c r="L159" s="22">
        <v>2.589</v>
      </c>
      <c r="M159" s="19"/>
    </row>
    <row r="160" spans="2:13" x14ac:dyDescent="0.25">
      <c r="B160" s="23">
        <v>381</v>
      </c>
      <c r="C160" s="24" t="s">
        <v>233</v>
      </c>
      <c r="D160" s="25">
        <v>224347.49999999997</v>
      </c>
      <c r="E160" s="25">
        <v>1139881</v>
      </c>
      <c r="F160" s="25">
        <f t="shared" si="7"/>
        <v>-915533.5</v>
      </c>
      <c r="G160" s="21">
        <v>0</v>
      </c>
      <c r="H160" s="26">
        <f t="shared" si="8"/>
        <v>0</v>
      </c>
      <c r="I160" s="19"/>
      <c r="J160" s="38">
        <f t="shared" si="9"/>
        <v>0</v>
      </c>
      <c r="L160" s="22">
        <v>0</v>
      </c>
      <c r="M160" s="19"/>
    </row>
    <row r="161" spans="2:13" x14ac:dyDescent="0.25">
      <c r="B161" s="23">
        <v>383</v>
      </c>
      <c r="C161" s="24" t="s">
        <v>234</v>
      </c>
      <c r="D161" s="25">
        <v>1495700.46</v>
      </c>
      <c r="E161" s="25">
        <v>742007</v>
      </c>
      <c r="F161" s="25">
        <f t="shared" si="7"/>
        <v>753693.46</v>
      </c>
      <c r="G161" s="21">
        <v>0</v>
      </c>
      <c r="H161" s="26">
        <f t="shared" si="8"/>
        <v>0</v>
      </c>
      <c r="I161" s="19"/>
      <c r="J161" s="38">
        <f t="shared" si="9"/>
        <v>0</v>
      </c>
      <c r="L161" s="22">
        <v>0</v>
      </c>
      <c r="M161" s="19"/>
    </row>
    <row r="162" spans="2:13" x14ac:dyDescent="0.25">
      <c r="B162" s="23">
        <v>387</v>
      </c>
      <c r="C162" s="24" t="s">
        <v>235</v>
      </c>
      <c r="D162" s="25">
        <v>1043946.65</v>
      </c>
      <c r="E162" s="25">
        <v>392783</v>
      </c>
      <c r="F162" s="25">
        <f t="shared" si="7"/>
        <v>651163.65</v>
      </c>
      <c r="G162" s="21">
        <v>0</v>
      </c>
      <c r="H162" s="26">
        <f t="shared" si="8"/>
        <v>0</v>
      </c>
      <c r="I162" s="19"/>
      <c r="J162" s="38">
        <f t="shared" si="9"/>
        <v>0</v>
      </c>
      <c r="L162" s="22">
        <v>0</v>
      </c>
      <c r="M162" s="19"/>
    </row>
    <row r="163" spans="2:13" x14ac:dyDescent="0.25">
      <c r="B163" s="23">
        <v>389</v>
      </c>
      <c r="C163" s="24" t="s">
        <v>236</v>
      </c>
      <c r="D163" s="25">
        <v>1093701.21</v>
      </c>
      <c r="E163" s="25">
        <v>442129</v>
      </c>
      <c r="F163" s="25">
        <f t="shared" si="7"/>
        <v>651572.21</v>
      </c>
      <c r="G163" s="21">
        <v>2545.3928519999999</v>
      </c>
      <c r="H163" s="26">
        <f t="shared" si="8"/>
        <v>2545.3928519999999</v>
      </c>
      <c r="I163" s="19"/>
      <c r="J163" s="38">
        <f t="shared" si="9"/>
        <v>1272.7</v>
      </c>
      <c r="L163" s="22">
        <v>0.67220000000000002</v>
      </c>
      <c r="M163" s="19"/>
    </row>
    <row r="164" spans="2:13" x14ac:dyDescent="0.25">
      <c r="B164" s="23">
        <v>391</v>
      </c>
      <c r="C164" s="24" t="s">
        <v>237</v>
      </c>
      <c r="D164" s="25">
        <v>334413.2</v>
      </c>
      <c r="E164" s="25">
        <v>788247</v>
      </c>
      <c r="F164" s="25">
        <f t="shared" si="7"/>
        <v>-453833.8</v>
      </c>
      <c r="G164" s="21">
        <v>0</v>
      </c>
      <c r="H164" s="26">
        <f t="shared" si="8"/>
        <v>0</v>
      </c>
      <c r="I164" s="19"/>
      <c r="J164" s="38">
        <f t="shared" si="9"/>
        <v>0</v>
      </c>
      <c r="L164" s="22">
        <v>0</v>
      </c>
      <c r="M164" s="19"/>
    </row>
    <row r="165" spans="2:13" x14ac:dyDescent="0.25">
      <c r="B165" s="23">
        <v>393</v>
      </c>
      <c r="C165" s="24" t="s">
        <v>238</v>
      </c>
      <c r="D165" s="25">
        <v>2844406.19</v>
      </c>
      <c r="E165" s="25">
        <v>633111</v>
      </c>
      <c r="F165" s="25">
        <f t="shared" si="7"/>
        <v>2211295.19</v>
      </c>
      <c r="G165" s="21">
        <v>23528.210849999999</v>
      </c>
      <c r="H165" s="26">
        <f t="shared" si="8"/>
        <v>23528.210849999999</v>
      </c>
      <c r="I165" s="19"/>
      <c r="J165" s="38">
        <f t="shared" si="9"/>
        <v>11764.11</v>
      </c>
      <c r="L165" s="22">
        <v>5.7543999999999995</v>
      </c>
      <c r="M165" s="19"/>
    </row>
    <row r="166" spans="2:13" x14ac:dyDescent="0.25">
      <c r="B166" s="23">
        <v>395</v>
      </c>
      <c r="C166" s="24" t="s">
        <v>239</v>
      </c>
      <c r="D166" s="25">
        <v>1403321.94</v>
      </c>
      <c r="E166" s="25">
        <v>1766871</v>
      </c>
      <c r="F166" s="25">
        <f t="shared" si="7"/>
        <v>-363549.06000000006</v>
      </c>
      <c r="G166" s="21">
        <v>3786.66</v>
      </c>
      <c r="H166" s="26">
        <f t="shared" si="8"/>
        <v>0</v>
      </c>
      <c r="I166" s="19"/>
      <c r="J166" s="38">
        <f t="shared" si="9"/>
        <v>0</v>
      </c>
      <c r="L166" s="22">
        <v>1</v>
      </c>
      <c r="M166" s="19"/>
    </row>
    <row r="167" spans="2:13" x14ac:dyDescent="0.25">
      <c r="B167" s="23">
        <v>399</v>
      </c>
      <c r="C167" s="24" t="s">
        <v>240</v>
      </c>
      <c r="D167" s="25">
        <v>4380242.3500000006</v>
      </c>
      <c r="E167" s="25">
        <v>1407023</v>
      </c>
      <c r="F167" s="25">
        <f t="shared" si="7"/>
        <v>2973219.3500000006</v>
      </c>
      <c r="G167" s="21">
        <v>9466.64</v>
      </c>
      <c r="H167" s="26">
        <f t="shared" si="8"/>
        <v>9466.64</v>
      </c>
      <c r="I167" s="19"/>
      <c r="J167" s="38">
        <f t="shared" si="9"/>
        <v>4733.32</v>
      </c>
      <c r="L167" s="22">
        <v>2</v>
      </c>
      <c r="M167" s="19"/>
    </row>
    <row r="168" spans="2:13" x14ac:dyDescent="0.25">
      <c r="B168" s="23">
        <v>401</v>
      </c>
      <c r="C168" s="24" t="s">
        <v>241</v>
      </c>
      <c r="D168" s="25">
        <v>3889289.07</v>
      </c>
      <c r="E168" s="25">
        <v>605418</v>
      </c>
      <c r="F168" s="25">
        <f t="shared" si="7"/>
        <v>3283871.07</v>
      </c>
      <c r="G168" s="21">
        <v>15058.794743999999</v>
      </c>
      <c r="H168" s="26">
        <f t="shared" si="8"/>
        <v>15058.794743999999</v>
      </c>
      <c r="I168" s="19"/>
      <c r="J168" s="38">
        <f t="shared" si="9"/>
        <v>7529.4</v>
      </c>
      <c r="L168" s="22">
        <v>3.9767999999999999</v>
      </c>
      <c r="M168" s="19"/>
    </row>
    <row r="169" spans="2:13" x14ac:dyDescent="0.25">
      <c r="B169" s="23">
        <v>403</v>
      </c>
      <c r="C169" s="24" t="s">
        <v>242</v>
      </c>
      <c r="D169" s="25">
        <v>2535745.5200000005</v>
      </c>
      <c r="E169" s="25">
        <v>799242</v>
      </c>
      <c r="F169" s="25">
        <f t="shared" si="7"/>
        <v>1736503.5200000005</v>
      </c>
      <c r="G169" s="21">
        <v>0</v>
      </c>
      <c r="H169" s="26">
        <f t="shared" si="8"/>
        <v>0</v>
      </c>
      <c r="I169" s="19"/>
      <c r="J169" s="38">
        <f t="shared" si="9"/>
        <v>0</v>
      </c>
      <c r="L169" s="22">
        <v>0</v>
      </c>
      <c r="M169" s="19"/>
    </row>
    <row r="170" spans="2:13" x14ac:dyDescent="0.25">
      <c r="B170" s="23">
        <v>404</v>
      </c>
      <c r="C170" s="24" t="s">
        <v>243</v>
      </c>
      <c r="D170" s="25">
        <v>2708413.8000000003</v>
      </c>
      <c r="E170" s="25">
        <v>526456</v>
      </c>
      <c r="F170" s="25">
        <f t="shared" si="7"/>
        <v>2181957.8000000003</v>
      </c>
      <c r="G170" s="21">
        <v>0</v>
      </c>
      <c r="H170" s="26">
        <f t="shared" si="8"/>
        <v>0</v>
      </c>
      <c r="I170" s="19"/>
      <c r="J170" s="38">
        <f t="shared" si="9"/>
        <v>0</v>
      </c>
      <c r="L170" s="22">
        <v>0</v>
      </c>
      <c r="M170" s="19"/>
    </row>
    <row r="171" spans="2:13" x14ac:dyDescent="0.25">
      <c r="B171" s="23">
        <v>405</v>
      </c>
      <c r="C171" s="24" t="s">
        <v>244</v>
      </c>
      <c r="D171" s="25">
        <v>1914893.1300000001</v>
      </c>
      <c r="E171" s="25">
        <v>1671089</v>
      </c>
      <c r="F171" s="25">
        <f t="shared" si="7"/>
        <v>243804.13000000012</v>
      </c>
      <c r="G171" s="21">
        <v>0</v>
      </c>
      <c r="H171" s="26">
        <f t="shared" si="8"/>
        <v>0</v>
      </c>
      <c r="I171" s="19"/>
      <c r="J171" s="38">
        <f t="shared" si="9"/>
        <v>0</v>
      </c>
      <c r="L171" s="22">
        <v>0</v>
      </c>
      <c r="M171" s="19"/>
    </row>
    <row r="172" spans="2:13" x14ac:dyDescent="0.25">
      <c r="B172" s="23">
        <v>407</v>
      </c>
      <c r="C172" s="24" t="s">
        <v>245</v>
      </c>
      <c r="D172" s="25">
        <v>1363763.7700000003</v>
      </c>
      <c r="E172" s="25">
        <v>124428</v>
      </c>
      <c r="F172" s="25">
        <f t="shared" si="7"/>
        <v>1239335.7700000003</v>
      </c>
      <c r="G172" s="21">
        <v>0</v>
      </c>
      <c r="H172" s="26">
        <f t="shared" si="8"/>
        <v>0</v>
      </c>
      <c r="I172" s="19"/>
      <c r="J172" s="38">
        <f t="shared" si="9"/>
        <v>0</v>
      </c>
      <c r="L172" s="22">
        <v>0</v>
      </c>
      <c r="M172" s="19"/>
    </row>
    <row r="173" spans="2:13" x14ac:dyDescent="0.25">
      <c r="B173" s="23">
        <v>411</v>
      </c>
      <c r="C173" s="24" t="s">
        <v>246</v>
      </c>
      <c r="D173" s="25">
        <v>2382591.7800000003</v>
      </c>
      <c r="E173" s="25">
        <v>847371</v>
      </c>
      <c r="F173" s="25">
        <f t="shared" si="7"/>
        <v>1535220.7800000003</v>
      </c>
      <c r="G173" s="21">
        <v>11359.96</v>
      </c>
      <c r="H173" s="26">
        <f t="shared" si="8"/>
        <v>11359.96</v>
      </c>
      <c r="I173" s="19"/>
      <c r="J173" s="38">
        <f t="shared" si="9"/>
        <v>5679.98</v>
      </c>
      <c r="L173" s="22">
        <v>2</v>
      </c>
      <c r="M173" s="19"/>
    </row>
    <row r="174" spans="2:13" x14ac:dyDescent="0.25">
      <c r="B174" s="23">
        <v>413</v>
      </c>
      <c r="C174" s="24" t="s">
        <v>247</v>
      </c>
      <c r="D174" s="25">
        <v>3151467.7399999998</v>
      </c>
      <c r="E174" s="25">
        <v>974365</v>
      </c>
      <c r="F174" s="25">
        <f t="shared" si="7"/>
        <v>2177102.7399999998</v>
      </c>
      <c r="G174" s="21">
        <v>9308.5443339999983</v>
      </c>
      <c r="H174" s="26">
        <f t="shared" si="8"/>
        <v>9308.5443339999983</v>
      </c>
      <c r="I174" s="19"/>
      <c r="J174" s="38">
        <f t="shared" si="9"/>
        <v>4654.2700000000004</v>
      </c>
      <c r="L174" s="22">
        <v>1.9665999999999999</v>
      </c>
      <c r="M174" s="19"/>
    </row>
    <row r="175" spans="2:13" x14ac:dyDescent="0.25">
      <c r="B175" s="23">
        <v>414</v>
      </c>
      <c r="C175" s="24" t="s">
        <v>248</v>
      </c>
      <c r="D175" s="25">
        <v>0</v>
      </c>
      <c r="E175" s="25">
        <v>3880</v>
      </c>
      <c r="F175" s="25">
        <f t="shared" si="7"/>
        <v>-3880</v>
      </c>
      <c r="G175" s="21">
        <v>0</v>
      </c>
      <c r="H175" s="26">
        <f t="shared" si="8"/>
        <v>0</v>
      </c>
      <c r="I175" s="19"/>
      <c r="J175" s="38">
        <f t="shared" si="9"/>
        <v>0</v>
      </c>
      <c r="L175" s="22">
        <v>0</v>
      </c>
      <c r="M175" s="19"/>
    </row>
    <row r="176" spans="2:13" x14ac:dyDescent="0.25">
      <c r="B176" s="23">
        <v>415</v>
      </c>
      <c r="C176" s="24" t="s">
        <v>249</v>
      </c>
      <c r="D176" s="25">
        <v>164858.88</v>
      </c>
      <c r="E176" s="25">
        <v>41420</v>
      </c>
      <c r="F176" s="25">
        <f t="shared" si="7"/>
        <v>123438.88</v>
      </c>
      <c r="G176" s="21">
        <v>0</v>
      </c>
      <c r="H176" s="26">
        <f t="shared" si="8"/>
        <v>0</v>
      </c>
      <c r="I176" s="19"/>
      <c r="J176" s="38">
        <f t="shared" si="9"/>
        <v>0</v>
      </c>
      <c r="L176" s="22">
        <v>0</v>
      </c>
      <c r="M176" s="19"/>
    </row>
    <row r="177" spans="2:13" x14ac:dyDescent="0.25">
      <c r="B177" s="23">
        <v>419</v>
      </c>
      <c r="C177" s="24" t="s">
        <v>250</v>
      </c>
      <c r="D177" s="25">
        <v>2954480.35</v>
      </c>
      <c r="E177" s="25">
        <v>1118170</v>
      </c>
      <c r="F177" s="25">
        <f t="shared" si="7"/>
        <v>1836310.35</v>
      </c>
      <c r="G177" s="21">
        <v>14767.947999999999</v>
      </c>
      <c r="H177" s="26">
        <f t="shared" si="8"/>
        <v>14767.947999999999</v>
      </c>
      <c r="I177" s="19"/>
      <c r="J177" s="38">
        <f t="shared" si="9"/>
        <v>7383.97</v>
      </c>
      <c r="L177" s="22">
        <v>2.6</v>
      </c>
      <c r="M177" s="19"/>
    </row>
    <row r="178" spans="2:13" x14ac:dyDescent="0.25">
      <c r="B178" s="23">
        <v>425</v>
      </c>
      <c r="C178" s="24" t="s">
        <v>251</v>
      </c>
      <c r="D178" s="25">
        <v>6865387</v>
      </c>
      <c r="E178" s="25">
        <v>2692652</v>
      </c>
      <c r="F178" s="25">
        <f t="shared" si="7"/>
        <v>4172735</v>
      </c>
      <c r="G178" s="21">
        <v>3786.66</v>
      </c>
      <c r="H178" s="26">
        <f t="shared" si="8"/>
        <v>3786.66</v>
      </c>
      <c r="I178" s="19"/>
      <c r="J178" s="38">
        <f t="shared" si="9"/>
        <v>1893.33</v>
      </c>
      <c r="L178" s="22">
        <v>1</v>
      </c>
      <c r="M178" s="19"/>
    </row>
    <row r="179" spans="2:13" x14ac:dyDescent="0.25">
      <c r="B179" s="23">
        <v>427</v>
      </c>
      <c r="C179" s="24" t="s">
        <v>252</v>
      </c>
      <c r="D179" s="25">
        <v>4614749.1900000004</v>
      </c>
      <c r="E179" s="25">
        <v>983013</v>
      </c>
      <c r="F179" s="25">
        <f t="shared" si="7"/>
        <v>3631736.1900000004</v>
      </c>
      <c r="G179" s="21">
        <v>8726.3559399999995</v>
      </c>
      <c r="H179" s="26">
        <f t="shared" si="8"/>
        <v>8726.3559399999995</v>
      </c>
      <c r="I179" s="19"/>
      <c r="J179" s="38">
        <f t="shared" si="9"/>
        <v>4363.18</v>
      </c>
      <c r="L179" s="22">
        <v>2</v>
      </c>
      <c r="M179" s="19"/>
    </row>
    <row r="180" spans="2:13" x14ac:dyDescent="0.25">
      <c r="B180" s="23">
        <v>429</v>
      </c>
      <c r="C180" s="24" t="s">
        <v>253</v>
      </c>
      <c r="D180" s="25">
        <v>3401573.1600000006</v>
      </c>
      <c r="E180" s="25">
        <v>534984</v>
      </c>
      <c r="F180" s="25">
        <f t="shared" si="7"/>
        <v>2866589.1600000006</v>
      </c>
      <c r="G180" s="21">
        <v>0</v>
      </c>
      <c r="H180" s="26">
        <f t="shared" si="8"/>
        <v>0</v>
      </c>
      <c r="I180" s="19"/>
      <c r="J180" s="38">
        <f t="shared" si="9"/>
        <v>0</v>
      </c>
      <c r="L180" s="22">
        <v>0</v>
      </c>
      <c r="M180" s="19"/>
    </row>
    <row r="181" spans="2:13" x14ac:dyDescent="0.25">
      <c r="B181" s="23">
        <v>431</v>
      </c>
      <c r="C181" s="24" t="s">
        <v>254</v>
      </c>
      <c r="D181" s="25">
        <v>3195523.6799999997</v>
      </c>
      <c r="E181" s="25">
        <v>1052430</v>
      </c>
      <c r="F181" s="25">
        <f t="shared" si="7"/>
        <v>2143093.6799999997</v>
      </c>
      <c r="G181" s="21">
        <v>2920.077718</v>
      </c>
      <c r="H181" s="26">
        <f t="shared" si="8"/>
        <v>2920.077718</v>
      </c>
      <c r="I181" s="19"/>
      <c r="J181" s="38">
        <f t="shared" si="9"/>
        <v>1460.04</v>
      </c>
      <c r="L181" s="22">
        <v>0.5141</v>
      </c>
      <c r="M181" s="19"/>
    </row>
    <row r="182" spans="2:13" x14ac:dyDescent="0.25">
      <c r="B182" s="23">
        <v>435</v>
      </c>
      <c r="C182" s="24" t="s">
        <v>255</v>
      </c>
      <c r="D182" s="25">
        <v>334995.08999999997</v>
      </c>
      <c r="E182" s="25">
        <v>125688</v>
      </c>
      <c r="F182" s="25">
        <f t="shared" si="7"/>
        <v>209307.08999999997</v>
      </c>
      <c r="G182" s="21">
        <v>0</v>
      </c>
      <c r="H182" s="26">
        <f t="shared" si="8"/>
        <v>0</v>
      </c>
      <c r="I182" s="19"/>
      <c r="J182" s="38">
        <f t="shared" si="9"/>
        <v>0</v>
      </c>
      <c r="L182" s="22">
        <v>0</v>
      </c>
      <c r="M182" s="19"/>
    </row>
    <row r="183" spans="2:13" x14ac:dyDescent="0.25">
      <c r="B183" s="23">
        <v>436</v>
      </c>
      <c r="C183" s="24" t="s">
        <v>256</v>
      </c>
      <c r="D183" s="25">
        <v>0</v>
      </c>
      <c r="E183" s="25">
        <v>5612</v>
      </c>
      <c r="F183" s="25">
        <f t="shared" si="7"/>
        <v>-5612</v>
      </c>
      <c r="G183" s="21">
        <v>0</v>
      </c>
      <c r="H183" s="26">
        <f t="shared" si="8"/>
        <v>0</v>
      </c>
      <c r="I183" s="19"/>
      <c r="J183" s="38">
        <f t="shared" si="9"/>
        <v>0</v>
      </c>
      <c r="L183" s="22">
        <v>0</v>
      </c>
      <c r="M183" s="19"/>
    </row>
    <row r="184" spans="2:13" x14ac:dyDescent="0.25">
      <c r="B184" s="23">
        <v>437</v>
      </c>
      <c r="C184" s="24" t="s">
        <v>257</v>
      </c>
      <c r="D184" s="25">
        <v>235731.19</v>
      </c>
      <c r="E184" s="25">
        <v>406777</v>
      </c>
      <c r="F184" s="25">
        <f t="shared" si="7"/>
        <v>-171045.81</v>
      </c>
      <c r="G184" s="21">
        <v>0</v>
      </c>
      <c r="H184" s="26">
        <f t="shared" si="8"/>
        <v>0</v>
      </c>
      <c r="I184" s="19"/>
      <c r="J184" s="38">
        <f t="shared" si="9"/>
        <v>0</v>
      </c>
      <c r="L184" s="22">
        <v>0</v>
      </c>
      <c r="M184" s="19"/>
    </row>
    <row r="185" spans="2:13" x14ac:dyDescent="0.25">
      <c r="B185" s="23">
        <v>439</v>
      </c>
      <c r="C185" s="24" t="s">
        <v>258</v>
      </c>
      <c r="D185" s="25">
        <v>2816586.94</v>
      </c>
      <c r="E185" s="25">
        <v>410305</v>
      </c>
      <c r="F185" s="25">
        <f t="shared" si="7"/>
        <v>2406281.94</v>
      </c>
      <c r="G185" s="21">
        <v>18933.28</v>
      </c>
      <c r="H185" s="26">
        <f t="shared" si="8"/>
        <v>18933.28</v>
      </c>
      <c r="I185" s="19"/>
      <c r="J185" s="38">
        <f t="shared" si="9"/>
        <v>9466.64</v>
      </c>
      <c r="L185" s="22">
        <v>4</v>
      </c>
      <c r="M185" s="19"/>
    </row>
    <row r="186" spans="2:13" x14ac:dyDescent="0.25">
      <c r="B186" s="23">
        <v>441</v>
      </c>
      <c r="C186" s="24" t="s">
        <v>259</v>
      </c>
      <c r="D186" s="25">
        <v>1215863.2899999998</v>
      </c>
      <c r="E186" s="25">
        <v>425791</v>
      </c>
      <c r="F186" s="25">
        <f t="shared" si="7"/>
        <v>790072.2899999998</v>
      </c>
      <c r="G186" s="21">
        <v>17039.939999999999</v>
      </c>
      <c r="H186" s="26">
        <f t="shared" si="8"/>
        <v>17039.939999999999</v>
      </c>
      <c r="I186" s="19"/>
      <c r="J186" s="38">
        <f t="shared" si="9"/>
        <v>8519.9699999999993</v>
      </c>
      <c r="L186" s="22">
        <v>3</v>
      </c>
      <c r="M186" s="19"/>
    </row>
    <row r="187" spans="2:13" x14ac:dyDescent="0.25">
      <c r="B187" s="23">
        <v>443</v>
      </c>
      <c r="C187" s="24" t="s">
        <v>260</v>
      </c>
      <c r="D187" s="25">
        <v>4451037.0900000008</v>
      </c>
      <c r="E187" s="25">
        <v>1607023</v>
      </c>
      <c r="F187" s="25">
        <f t="shared" si="7"/>
        <v>2844014.0900000008</v>
      </c>
      <c r="G187" s="21">
        <v>16816.386653000001</v>
      </c>
      <c r="H187" s="26">
        <f t="shared" si="8"/>
        <v>16816.386653000001</v>
      </c>
      <c r="I187" s="19"/>
      <c r="J187" s="38">
        <f t="shared" si="9"/>
        <v>8408.19</v>
      </c>
      <c r="L187" s="22">
        <v>3.2778</v>
      </c>
      <c r="M187" s="19"/>
    </row>
    <row r="188" spans="2:13" x14ac:dyDescent="0.25">
      <c r="B188" s="23">
        <v>447</v>
      </c>
      <c r="C188" s="24" t="s">
        <v>261</v>
      </c>
      <c r="D188" s="25">
        <v>2645192.9699999997</v>
      </c>
      <c r="E188" s="25">
        <v>644104</v>
      </c>
      <c r="F188" s="25">
        <f t="shared" si="7"/>
        <v>2001088.9699999997</v>
      </c>
      <c r="G188" s="21">
        <v>0</v>
      </c>
      <c r="H188" s="26">
        <f t="shared" si="8"/>
        <v>0</v>
      </c>
      <c r="I188" s="19"/>
      <c r="J188" s="38">
        <f t="shared" si="9"/>
        <v>0</v>
      </c>
      <c r="L188" s="22">
        <v>0</v>
      </c>
      <c r="M188" s="19"/>
    </row>
    <row r="189" spans="2:13" x14ac:dyDescent="0.25">
      <c r="B189" s="23">
        <v>449</v>
      </c>
      <c r="C189" s="24" t="s">
        <v>262</v>
      </c>
      <c r="D189" s="25">
        <v>9546600.9500000011</v>
      </c>
      <c r="E189" s="25">
        <v>8597476</v>
      </c>
      <c r="F189" s="25">
        <f t="shared" si="7"/>
        <v>949124.95000000112</v>
      </c>
      <c r="G189" s="21">
        <v>11359.98</v>
      </c>
      <c r="H189" s="26">
        <f t="shared" si="8"/>
        <v>11359.98</v>
      </c>
      <c r="I189" s="19"/>
      <c r="J189" s="38">
        <f t="shared" si="9"/>
        <v>5679.99</v>
      </c>
      <c r="L189" s="22">
        <v>3</v>
      </c>
      <c r="M189" s="19"/>
    </row>
    <row r="190" spans="2:13" x14ac:dyDescent="0.25">
      <c r="B190" s="23">
        <v>451</v>
      </c>
      <c r="C190" s="24" t="s">
        <v>263</v>
      </c>
      <c r="D190" s="25">
        <v>136479.91999999998</v>
      </c>
      <c r="E190" s="25">
        <v>85820</v>
      </c>
      <c r="F190" s="25">
        <f t="shared" si="7"/>
        <v>50659.919999999984</v>
      </c>
      <c r="G190" s="21">
        <v>7573.32</v>
      </c>
      <c r="H190" s="26">
        <f t="shared" si="8"/>
        <v>7573.32</v>
      </c>
      <c r="I190" s="19"/>
      <c r="J190" s="38">
        <f t="shared" si="9"/>
        <v>3786.66</v>
      </c>
      <c r="L190" s="22">
        <v>2</v>
      </c>
      <c r="M190" s="19"/>
    </row>
    <row r="191" spans="2:13" x14ac:dyDescent="0.25">
      <c r="B191" s="23">
        <v>453</v>
      </c>
      <c r="C191" s="24" t="s">
        <v>264</v>
      </c>
      <c r="D191" s="25">
        <v>5598035.3099999996</v>
      </c>
      <c r="E191" s="25">
        <v>1533071</v>
      </c>
      <c r="F191" s="25">
        <f t="shared" si="7"/>
        <v>4064964.3099999996</v>
      </c>
      <c r="G191" s="21">
        <v>6200.2770839999994</v>
      </c>
      <c r="H191" s="26">
        <f t="shared" si="8"/>
        <v>6200.2770839999994</v>
      </c>
      <c r="I191" s="19"/>
      <c r="J191" s="38">
        <f t="shared" si="9"/>
        <v>3100.14</v>
      </c>
      <c r="L191" s="22">
        <v>1.6374</v>
      </c>
      <c r="M191" s="19"/>
    </row>
    <row r="192" spans="2:13" x14ac:dyDescent="0.25">
      <c r="B192" s="23">
        <v>455</v>
      </c>
      <c r="C192" s="24" t="s">
        <v>265</v>
      </c>
      <c r="D192" s="25">
        <v>571690.99999999988</v>
      </c>
      <c r="E192" s="25">
        <v>139530</v>
      </c>
      <c r="F192" s="25">
        <f t="shared" si="7"/>
        <v>432160.99999999988</v>
      </c>
      <c r="G192" s="21">
        <v>0</v>
      </c>
      <c r="H192" s="26">
        <f t="shared" si="8"/>
        <v>0</v>
      </c>
      <c r="I192" s="19"/>
      <c r="J192" s="38">
        <f t="shared" si="9"/>
        <v>0</v>
      </c>
      <c r="L192" s="22">
        <v>0</v>
      </c>
      <c r="M192" s="19"/>
    </row>
    <row r="193" spans="2:13" x14ac:dyDescent="0.25">
      <c r="B193" s="23">
        <v>459</v>
      </c>
      <c r="C193" s="24" t="s">
        <v>266</v>
      </c>
      <c r="D193" s="25">
        <v>2620371.63</v>
      </c>
      <c r="E193" s="25">
        <v>924032</v>
      </c>
      <c r="F193" s="25">
        <f t="shared" si="7"/>
        <v>1696339.63</v>
      </c>
      <c r="G193" s="21">
        <v>7724.0190679999996</v>
      </c>
      <c r="H193" s="26">
        <f t="shared" si="8"/>
        <v>7724.0190679999996</v>
      </c>
      <c r="I193" s="19"/>
      <c r="J193" s="38">
        <f t="shared" si="9"/>
        <v>3862.01</v>
      </c>
      <c r="L193" s="22">
        <v>1.5398000000000001</v>
      </c>
      <c r="M193" s="19"/>
    </row>
    <row r="194" spans="2:13" x14ac:dyDescent="0.25">
      <c r="B194" s="23">
        <v>461</v>
      </c>
      <c r="C194" s="24" t="s">
        <v>267</v>
      </c>
      <c r="D194" s="25">
        <v>18778911.200000007</v>
      </c>
      <c r="E194" s="25">
        <v>3699292</v>
      </c>
      <c r="F194" s="25">
        <f t="shared" si="7"/>
        <v>15079619.200000007</v>
      </c>
      <c r="G194" s="21">
        <v>58060.755560000005</v>
      </c>
      <c r="H194" s="26">
        <f t="shared" si="8"/>
        <v>58060.755560000005</v>
      </c>
      <c r="I194" s="19"/>
      <c r="J194" s="38">
        <f t="shared" si="9"/>
        <v>29030.38</v>
      </c>
      <c r="L194" s="22">
        <v>10.222000000000001</v>
      </c>
      <c r="M194" s="19"/>
    </row>
    <row r="195" spans="2:13" x14ac:dyDescent="0.25">
      <c r="B195" s="23">
        <v>463</v>
      </c>
      <c r="C195" s="24" t="s">
        <v>268</v>
      </c>
      <c r="D195" s="25">
        <v>1217164.6200000001</v>
      </c>
      <c r="E195" s="25">
        <v>419847</v>
      </c>
      <c r="F195" s="25">
        <f t="shared" si="7"/>
        <v>797317.62000000011</v>
      </c>
      <c r="G195" s="21">
        <v>0</v>
      </c>
      <c r="H195" s="26">
        <f t="shared" si="8"/>
        <v>0</v>
      </c>
      <c r="I195" s="19"/>
      <c r="J195" s="38">
        <f t="shared" si="9"/>
        <v>0</v>
      </c>
      <c r="L195" s="22">
        <v>0</v>
      </c>
      <c r="M195" s="19"/>
    </row>
    <row r="196" spans="2:13" x14ac:dyDescent="0.25">
      <c r="B196" s="23">
        <v>465</v>
      </c>
      <c r="C196" s="24" t="s">
        <v>269</v>
      </c>
      <c r="D196" s="25">
        <v>96573.64</v>
      </c>
      <c r="E196" s="25">
        <v>32589</v>
      </c>
      <c r="F196" s="25">
        <f t="shared" si="7"/>
        <v>63984.639999999999</v>
      </c>
      <c r="G196" s="21">
        <v>0</v>
      </c>
      <c r="H196" s="26">
        <f t="shared" si="8"/>
        <v>0</v>
      </c>
      <c r="I196" s="19"/>
      <c r="J196" s="38">
        <f t="shared" si="9"/>
        <v>0</v>
      </c>
      <c r="L196" s="22">
        <v>0</v>
      </c>
      <c r="M196" s="19"/>
    </row>
    <row r="197" spans="2:13" x14ac:dyDescent="0.25">
      <c r="B197" s="23">
        <v>467</v>
      </c>
      <c r="C197" s="24" t="s">
        <v>270</v>
      </c>
      <c r="D197" s="25">
        <v>615204.18999999994</v>
      </c>
      <c r="E197" s="25">
        <v>264169</v>
      </c>
      <c r="F197" s="25">
        <f t="shared" si="7"/>
        <v>351035.18999999994</v>
      </c>
      <c r="G197" s="21">
        <v>0</v>
      </c>
      <c r="H197" s="26">
        <f t="shared" si="8"/>
        <v>0</v>
      </c>
      <c r="I197" s="19"/>
      <c r="J197" s="38">
        <f t="shared" si="9"/>
        <v>0</v>
      </c>
      <c r="L197" s="22">
        <v>0</v>
      </c>
      <c r="M197" s="19"/>
    </row>
    <row r="198" spans="2:13" x14ac:dyDescent="0.25">
      <c r="B198" s="23">
        <v>471</v>
      </c>
      <c r="C198" s="24" t="s">
        <v>271</v>
      </c>
      <c r="D198" s="25">
        <v>2226168.77</v>
      </c>
      <c r="E198" s="25">
        <v>3344277</v>
      </c>
      <c r="F198" s="25">
        <f t="shared" ref="F198:F249" si="10">D198-E198</f>
        <v>-1118108.23</v>
      </c>
      <c r="G198" s="21">
        <v>6825.0639679999986</v>
      </c>
      <c r="H198" s="26">
        <f t="shared" ref="H198:H249" si="11">IF(E198&gt;D198,0,G198)</f>
        <v>0</v>
      </c>
      <c r="I198" s="19"/>
      <c r="J198" s="38">
        <f t="shared" ref="J198:J249" si="12">ROUND(H198*0.5,2)</f>
        <v>0</v>
      </c>
      <c r="L198" s="22">
        <v>1.2016</v>
      </c>
      <c r="M198" s="19"/>
    </row>
    <row r="199" spans="2:13" x14ac:dyDescent="0.25">
      <c r="B199" s="23">
        <v>473</v>
      </c>
      <c r="C199" s="24" t="s">
        <v>272</v>
      </c>
      <c r="D199" s="25">
        <v>15472811.449999999</v>
      </c>
      <c r="E199" s="25">
        <v>7264594</v>
      </c>
      <c r="F199" s="25">
        <f t="shared" si="10"/>
        <v>8208217.4499999993</v>
      </c>
      <c r="G199" s="21">
        <v>5663.7073620000001</v>
      </c>
      <c r="H199" s="26">
        <f t="shared" si="11"/>
        <v>5663.7073620000001</v>
      </c>
      <c r="I199" s="19"/>
      <c r="J199" s="38">
        <f t="shared" si="12"/>
        <v>2831.85</v>
      </c>
      <c r="L199" s="22">
        <v>1.4957</v>
      </c>
      <c r="M199" s="19"/>
    </row>
    <row r="200" spans="2:13" x14ac:dyDescent="0.25">
      <c r="B200" s="23">
        <v>475</v>
      </c>
      <c r="C200" s="24" t="s">
        <v>273</v>
      </c>
      <c r="D200" s="25">
        <v>715649.5</v>
      </c>
      <c r="E200" s="25">
        <v>200258</v>
      </c>
      <c r="F200" s="25">
        <f t="shared" si="10"/>
        <v>515391.5</v>
      </c>
      <c r="G200" s="21">
        <v>0</v>
      </c>
      <c r="H200" s="26">
        <f t="shared" si="11"/>
        <v>0</v>
      </c>
      <c r="I200" s="19"/>
      <c r="J200" s="38">
        <f t="shared" si="12"/>
        <v>0</v>
      </c>
      <c r="L200" s="22">
        <v>0</v>
      </c>
      <c r="M200" s="19"/>
    </row>
    <row r="201" spans="2:13" x14ac:dyDescent="0.25">
      <c r="B201" s="23">
        <v>477</v>
      </c>
      <c r="C201" s="24" t="s">
        <v>274</v>
      </c>
      <c r="D201" s="25">
        <v>1403475.53</v>
      </c>
      <c r="E201" s="25">
        <v>712888</v>
      </c>
      <c r="F201" s="25">
        <f t="shared" si="10"/>
        <v>690587.53</v>
      </c>
      <c r="G201" s="21">
        <v>5679.98</v>
      </c>
      <c r="H201" s="26">
        <f t="shared" si="11"/>
        <v>5679.98</v>
      </c>
      <c r="I201" s="19"/>
      <c r="J201" s="38">
        <f t="shared" si="12"/>
        <v>2839.99</v>
      </c>
      <c r="L201" s="22">
        <v>1</v>
      </c>
      <c r="M201" s="19"/>
    </row>
    <row r="202" spans="2:13" x14ac:dyDescent="0.25">
      <c r="B202" s="23">
        <v>479</v>
      </c>
      <c r="C202" s="24" t="s">
        <v>275</v>
      </c>
      <c r="D202" s="25">
        <v>4153400.3400000003</v>
      </c>
      <c r="E202" s="25">
        <v>1040799</v>
      </c>
      <c r="F202" s="25">
        <f t="shared" si="10"/>
        <v>3112601.3400000003</v>
      </c>
      <c r="G202" s="21">
        <v>17039.939999999999</v>
      </c>
      <c r="H202" s="26">
        <f t="shared" si="11"/>
        <v>17039.939999999999</v>
      </c>
      <c r="I202" s="19"/>
      <c r="J202" s="38">
        <f t="shared" si="12"/>
        <v>8519.9699999999993</v>
      </c>
      <c r="L202" s="22">
        <v>3</v>
      </c>
      <c r="M202" s="19"/>
    </row>
    <row r="203" spans="2:13" x14ac:dyDescent="0.25">
      <c r="B203" s="23">
        <v>483</v>
      </c>
      <c r="C203" s="24" t="s">
        <v>276</v>
      </c>
      <c r="D203" s="25">
        <v>584914.84</v>
      </c>
      <c r="E203" s="25">
        <v>607555</v>
      </c>
      <c r="F203" s="25">
        <f t="shared" si="10"/>
        <v>-22640.160000000033</v>
      </c>
      <c r="G203" s="21">
        <v>0</v>
      </c>
      <c r="H203" s="26">
        <f t="shared" si="11"/>
        <v>0</v>
      </c>
      <c r="I203" s="19"/>
      <c r="J203" s="38">
        <f t="shared" si="12"/>
        <v>0</v>
      </c>
      <c r="L203" s="22">
        <v>0</v>
      </c>
      <c r="M203" s="19"/>
    </row>
    <row r="204" spans="2:13" x14ac:dyDescent="0.25">
      <c r="B204" s="23">
        <v>485</v>
      </c>
      <c r="C204" s="24" t="s">
        <v>277</v>
      </c>
      <c r="D204" s="25">
        <v>4656195.76</v>
      </c>
      <c r="E204" s="25">
        <v>2418784</v>
      </c>
      <c r="F204" s="25">
        <f t="shared" si="10"/>
        <v>2237411.7599999998</v>
      </c>
      <c r="G204" s="21">
        <v>0</v>
      </c>
      <c r="H204" s="26">
        <f t="shared" si="11"/>
        <v>0</v>
      </c>
      <c r="I204" s="19"/>
      <c r="J204" s="38">
        <f t="shared" si="12"/>
        <v>0</v>
      </c>
      <c r="L204" s="22">
        <v>0</v>
      </c>
      <c r="M204" s="19"/>
    </row>
    <row r="205" spans="2:13" x14ac:dyDescent="0.25">
      <c r="B205" s="23">
        <v>487</v>
      </c>
      <c r="C205" s="24" t="s">
        <v>278</v>
      </c>
      <c r="D205" s="25">
        <v>177306.57</v>
      </c>
      <c r="E205" s="25">
        <v>70376</v>
      </c>
      <c r="F205" s="25">
        <f t="shared" si="10"/>
        <v>106930.57</v>
      </c>
      <c r="G205" s="21">
        <v>0</v>
      </c>
      <c r="H205" s="26">
        <f t="shared" si="11"/>
        <v>0</v>
      </c>
      <c r="I205" s="19"/>
      <c r="J205" s="38">
        <f t="shared" si="12"/>
        <v>0</v>
      </c>
      <c r="L205" s="22">
        <v>0</v>
      </c>
      <c r="M205" s="19"/>
    </row>
    <row r="206" spans="2:13" x14ac:dyDescent="0.25">
      <c r="B206" s="23">
        <v>489</v>
      </c>
      <c r="C206" s="24" t="s">
        <v>279</v>
      </c>
      <c r="D206" s="25">
        <v>139335.06</v>
      </c>
      <c r="E206" s="25">
        <v>62609</v>
      </c>
      <c r="F206" s="25">
        <f t="shared" si="10"/>
        <v>76726.06</v>
      </c>
      <c r="G206" s="21">
        <v>0</v>
      </c>
      <c r="H206" s="26">
        <f t="shared" si="11"/>
        <v>0</v>
      </c>
      <c r="I206" s="19"/>
      <c r="J206" s="38">
        <f t="shared" si="12"/>
        <v>0</v>
      </c>
      <c r="L206" s="22">
        <v>0</v>
      </c>
      <c r="M206" s="19"/>
    </row>
    <row r="207" spans="2:13" x14ac:dyDescent="0.25">
      <c r="B207" s="23">
        <v>491</v>
      </c>
      <c r="C207" s="24" t="s">
        <v>280</v>
      </c>
      <c r="D207" s="25">
        <v>6758004.5500000007</v>
      </c>
      <c r="E207" s="25">
        <v>1500784</v>
      </c>
      <c r="F207" s="25">
        <f t="shared" si="10"/>
        <v>5257220.5500000007</v>
      </c>
      <c r="G207" s="21">
        <v>10649.96125</v>
      </c>
      <c r="H207" s="26">
        <f t="shared" si="11"/>
        <v>10649.96125</v>
      </c>
      <c r="I207" s="19"/>
      <c r="J207" s="38">
        <f t="shared" si="12"/>
        <v>5324.98</v>
      </c>
      <c r="L207" s="22">
        <v>1.875</v>
      </c>
      <c r="M207" s="19"/>
    </row>
    <row r="208" spans="2:13" x14ac:dyDescent="0.25">
      <c r="B208" s="23">
        <v>495</v>
      </c>
      <c r="C208" s="24" t="s">
        <v>281</v>
      </c>
      <c r="D208" s="25">
        <v>496017.12999999995</v>
      </c>
      <c r="E208" s="25">
        <v>212998</v>
      </c>
      <c r="F208" s="25">
        <f t="shared" si="10"/>
        <v>283019.12999999995</v>
      </c>
      <c r="G208" s="21">
        <v>0</v>
      </c>
      <c r="H208" s="26">
        <f t="shared" si="11"/>
        <v>0</v>
      </c>
      <c r="I208" s="19"/>
      <c r="J208" s="38">
        <f t="shared" si="12"/>
        <v>0</v>
      </c>
      <c r="L208" s="22">
        <v>0</v>
      </c>
      <c r="M208" s="19"/>
    </row>
    <row r="209" spans="2:13" x14ac:dyDescent="0.25">
      <c r="B209" s="23">
        <v>497</v>
      </c>
      <c r="C209" s="24" t="s">
        <v>282</v>
      </c>
      <c r="D209" s="25">
        <v>735838.92999999993</v>
      </c>
      <c r="E209" s="25">
        <v>285738</v>
      </c>
      <c r="F209" s="25">
        <f t="shared" si="10"/>
        <v>450100.92999999993</v>
      </c>
      <c r="G209" s="21">
        <v>0</v>
      </c>
      <c r="H209" s="26">
        <f t="shared" si="11"/>
        <v>0</v>
      </c>
      <c r="I209" s="19"/>
      <c r="J209" s="38">
        <f t="shared" si="12"/>
        <v>0</v>
      </c>
      <c r="L209" s="22">
        <v>0</v>
      </c>
      <c r="M209" s="19"/>
    </row>
    <row r="210" spans="2:13" x14ac:dyDescent="0.25">
      <c r="B210" s="23">
        <v>499</v>
      </c>
      <c r="C210" s="24" t="s">
        <v>283</v>
      </c>
      <c r="D210" s="25">
        <v>244869.25</v>
      </c>
      <c r="E210" s="25">
        <v>79679</v>
      </c>
      <c r="F210" s="25">
        <f t="shared" si="10"/>
        <v>165190.25</v>
      </c>
      <c r="G210" s="21">
        <v>0</v>
      </c>
      <c r="H210" s="26">
        <f t="shared" si="11"/>
        <v>0</v>
      </c>
      <c r="I210" s="19"/>
      <c r="J210" s="38">
        <f t="shared" si="12"/>
        <v>0</v>
      </c>
      <c r="L210" s="22">
        <v>0</v>
      </c>
      <c r="M210" s="19"/>
    </row>
    <row r="211" spans="2:13" x14ac:dyDescent="0.25">
      <c r="B211" s="23">
        <v>501</v>
      </c>
      <c r="C211" s="24" t="s">
        <v>284</v>
      </c>
      <c r="D211" s="25">
        <v>461110.03</v>
      </c>
      <c r="E211" s="25">
        <v>120019</v>
      </c>
      <c r="F211" s="25">
        <f t="shared" si="10"/>
        <v>341091.03</v>
      </c>
      <c r="G211" s="21">
        <v>0</v>
      </c>
      <c r="H211" s="26">
        <f t="shared" si="11"/>
        <v>0</v>
      </c>
      <c r="I211" s="19"/>
      <c r="J211" s="38">
        <f t="shared" si="12"/>
        <v>0</v>
      </c>
      <c r="L211" s="22">
        <v>0</v>
      </c>
      <c r="M211" s="19"/>
    </row>
    <row r="212" spans="2:13" x14ac:dyDescent="0.25">
      <c r="B212" s="23">
        <v>503</v>
      </c>
      <c r="C212" s="24" t="s">
        <v>285</v>
      </c>
      <c r="D212" s="25">
        <v>751488.80999999994</v>
      </c>
      <c r="E212" s="25">
        <v>382078</v>
      </c>
      <c r="F212" s="25">
        <f t="shared" si="10"/>
        <v>369410.80999999994</v>
      </c>
      <c r="G212" s="21">
        <v>0</v>
      </c>
      <c r="H212" s="26">
        <f t="shared" si="11"/>
        <v>0</v>
      </c>
      <c r="I212" s="19"/>
      <c r="J212" s="38">
        <f t="shared" si="12"/>
        <v>0</v>
      </c>
      <c r="L212" s="22">
        <v>0</v>
      </c>
      <c r="M212" s="19"/>
    </row>
    <row r="213" spans="2:13" x14ac:dyDescent="0.25">
      <c r="B213" s="23">
        <v>507</v>
      </c>
      <c r="C213" s="24" t="s">
        <v>286</v>
      </c>
      <c r="D213" s="25">
        <v>2686438.81</v>
      </c>
      <c r="E213" s="25">
        <v>805900</v>
      </c>
      <c r="F213" s="25">
        <f t="shared" si="10"/>
        <v>1880538.81</v>
      </c>
      <c r="G213" s="21">
        <v>0</v>
      </c>
      <c r="H213" s="26">
        <f t="shared" si="11"/>
        <v>0</v>
      </c>
      <c r="I213" s="19"/>
      <c r="J213" s="38">
        <f t="shared" si="12"/>
        <v>0</v>
      </c>
      <c r="L213" s="22">
        <v>0</v>
      </c>
      <c r="M213" s="19"/>
    </row>
    <row r="214" spans="2:13" x14ac:dyDescent="0.25">
      <c r="B214" s="23">
        <v>509</v>
      </c>
      <c r="C214" s="24" t="s">
        <v>287</v>
      </c>
      <c r="D214" s="25">
        <v>425381.71</v>
      </c>
      <c r="E214" s="25">
        <v>60570</v>
      </c>
      <c r="F214" s="25">
        <f t="shared" si="10"/>
        <v>364811.71</v>
      </c>
      <c r="G214" s="21">
        <v>0</v>
      </c>
      <c r="H214" s="26">
        <f t="shared" si="11"/>
        <v>0</v>
      </c>
      <c r="I214" s="19"/>
      <c r="J214" s="38">
        <f t="shared" si="12"/>
        <v>0</v>
      </c>
      <c r="L214" s="22">
        <v>0</v>
      </c>
      <c r="M214" s="19"/>
    </row>
    <row r="215" spans="2:13" x14ac:dyDescent="0.25">
      <c r="B215" s="23">
        <v>511</v>
      </c>
      <c r="C215" s="24" t="s">
        <v>288</v>
      </c>
      <c r="D215" s="25">
        <v>4698012.67</v>
      </c>
      <c r="E215" s="25">
        <v>2017101</v>
      </c>
      <c r="F215" s="25">
        <f t="shared" si="10"/>
        <v>2680911.67</v>
      </c>
      <c r="G215" s="21">
        <v>3786.66</v>
      </c>
      <c r="H215" s="26">
        <f t="shared" si="11"/>
        <v>3786.66</v>
      </c>
      <c r="I215" s="19"/>
      <c r="J215" s="38">
        <f t="shared" si="12"/>
        <v>1893.33</v>
      </c>
      <c r="L215" s="22">
        <v>1</v>
      </c>
      <c r="M215" s="19"/>
    </row>
    <row r="216" spans="2:13" x14ac:dyDescent="0.25">
      <c r="B216" s="23">
        <v>512</v>
      </c>
      <c r="C216" s="24" t="s">
        <v>289</v>
      </c>
      <c r="D216" s="25">
        <v>289571.3</v>
      </c>
      <c r="E216" s="25">
        <v>213750</v>
      </c>
      <c r="F216" s="25">
        <f t="shared" si="10"/>
        <v>75821.299999999988</v>
      </c>
      <c r="G216" s="21">
        <v>0</v>
      </c>
      <c r="H216" s="26">
        <f t="shared" si="11"/>
        <v>0</v>
      </c>
      <c r="I216" s="19"/>
      <c r="J216" s="38">
        <f t="shared" si="12"/>
        <v>0</v>
      </c>
      <c r="L216" s="22">
        <v>0</v>
      </c>
      <c r="M216" s="19"/>
    </row>
    <row r="217" spans="2:13" x14ac:dyDescent="0.25">
      <c r="B217" s="23">
        <v>513</v>
      </c>
      <c r="C217" s="24" t="s">
        <v>290</v>
      </c>
      <c r="D217" s="25">
        <v>380452.57</v>
      </c>
      <c r="E217" s="25">
        <v>74268</v>
      </c>
      <c r="F217" s="25">
        <f t="shared" si="10"/>
        <v>306184.57</v>
      </c>
      <c r="G217" s="21">
        <v>0</v>
      </c>
      <c r="H217" s="26">
        <f t="shared" si="11"/>
        <v>0</v>
      </c>
      <c r="I217" s="19"/>
      <c r="J217" s="38">
        <f t="shared" si="12"/>
        <v>0</v>
      </c>
      <c r="L217" s="22">
        <v>0</v>
      </c>
      <c r="M217" s="19"/>
    </row>
    <row r="218" spans="2:13" x14ac:dyDescent="0.25">
      <c r="B218" s="23">
        <v>514</v>
      </c>
      <c r="C218" s="24" t="s">
        <v>291</v>
      </c>
      <c r="D218" s="25">
        <v>0</v>
      </c>
      <c r="E218" s="25">
        <v>17880</v>
      </c>
      <c r="F218" s="25">
        <f t="shared" si="10"/>
        <v>-17880</v>
      </c>
      <c r="G218" s="21">
        <v>0</v>
      </c>
      <c r="H218" s="26">
        <f t="shared" si="11"/>
        <v>0</v>
      </c>
      <c r="I218" s="19"/>
      <c r="J218" s="38">
        <f t="shared" si="12"/>
        <v>0</v>
      </c>
      <c r="L218" s="22">
        <v>0</v>
      </c>
      <c r="M218" s="19"/>
    </row>
    <row r="219" spans="2:13" x14ac:dyDescent="0.25">
      <c r="B219" s="23">
        <v>515</v>
      </c>
      <c r="C219" s="24" t="s">
        <v>292</v>
      </c>
      <c r="D219" s="25">
        <v>1549774.6999999997</v>
      </c>
      <c r="E219" s="25">
        <v>1812575</v>
      </c>
      <c r="F219" s="25">
        <f t="shared" si="10"/>
        <v>-262800.30000000028</v>
      </c>
      <c r="G219" s="21">
        <v>0</v>
      </c>
      <c r="H219" s="26">
        <f t="shared" si="11"/>
        <v>0</v>
      </c>
      <c r="I219" s="19"/>
      <c r="J219" s="38">
        <f t="shared" si="12"/>
        <v>0</v>
      </c>
      <c r="L219" s="22">
        <v>0</v>
      </c>
      <c r="M219" s="19"/>
    </row>
    <row r="220" spans="2:13" x14ac:dyDescent="0.25">
      <c r="B220" s="23">
        <v>519</v>
      </c>
      <c r="C220" s="24" t="s">
        <v>293</v>
      </c>
      <c r="D220" s="25">
        <v>485721.75</v>
      </c>
      <c r="E220" s="25">
        <v>115913</v>
      </c>
      <c r="F220" s="25">
        <f t="shared" si="10"/>
        <v>369808.75</v>
      </c>
      <c r="G220" s="21">
        <v>0</v>
      </c>
      <c r="H220" s="26">
        <f t="shared" si="11"/>
        <v>0</v>
      </c>
      <c r="I220" s="19"/>
      <c r="J220" s="38">
        <f t="shared" si="12"/>
        <v>0</v>
      </c>
      <c r="L220" s="22">
        <v>0</v>
      </c>
      <c r="M220" s="19"/>
    </row>
    <row r="221" spans="2:13" x14ac:dyDescent="0.25">
      <c r="B221" s="23">
        <v>521</v>
      </c>
      <c r="C221" s="24" t="s">
        <v>294</v>
      </c>
      <c r="D221" s="25">
        <v>1101842.4600000002</v>
      </c>
      <c r="E221" s="25">
        <v>407764</v>
      </c>
      <c r="F221" s="25">
        <f t="shared" si="10"/>
        <v>694078.4600000002</v>
      </c>
      <c r="G221" s="21">
        <v>0</v>
      </c>
      <c r="H221" s="26">
        <f t="shared" si="11"/>
        <v>0</v>
      </c>
      <c r="I221" s="19"/>
      <c r="J221" s="38">
        <f t="shared" si="12"/>
        <v>0</v>
      </c>
      <c r="L221" s="22">
        <v>0</v>
      </c>
      <c r="M221" s="19"/>
    </row>
    <row r="222" spans="2:13" x14ac:dyDescent="0.25">
      <c r="B222" s="23">
        <v>523</v>
      </c>
      <c r="C222" s="24" t="s">
        <v>295</v>
      </c>
      <c r="D222" s="25">
        <v>3949086.23</v>
      </c>
      <c r="E222" s="25">
        <v>810173</v>
      </c>
      <c r="F222" s="25">
        <f t="shared" si="10"/>
        <v>3138913.23</v>
      </c>
      <c r="G222" s="21">
        <v>0</v>
      </c>
      <c r="H222" s="26">
        <f t="shared" si="11"/>
        <v>0</v>
      </c>
      <c r="I222" s="19"/>
      <c r="J222" s="38">
        <f t="shared" si="12"/>
        <v>0</v>
      </c>
      <c r="L222" s="22">
        <v>0</v>
      </c>
      <c r="M222" s="19"/>
    </row>
    <row r="223" spans="2:13" x14ac:dyDescent="0.25">
      <c r="B223" s="23">
        <v>525</v>
      </c>
      <c r="C223" s="24" t="s">
        <v>296</v>
      </c>
      <c r="D223" s="25">
        <v>1479355.7999999998</v>
      </c>
      <c r="E223" s="25">
        <v>513948</v>
      </c>
      <c r="F223" s="25">
        <f t="shared" si="10"/>
        <v>965407.79999999981</v>
      </c>
      <c r="G223" s="21">
        <v>0</v>
      </c>
      <c r="H223" s="26">
        <f t="shared" si="11"/>
        <v>0</v>
      </c>
      <c r="I223" s="19"/>
      <c r="J223" s="38">
        <f t="shared" si="12"/>
        <v>0</v>
      </c>
      <c r="L223" s="22">
        <v>0</v>
      </c>
      <c r="M223" s="19"/>
    </row>
    <row r="224" spans="2:13" x14ac:dyDescent="0.25">
      <c r="B224" s="23">
        <v>527</v>
      </c>
      <c r="C224" s="24" t="s">
        <v>297</v>
      </c>
      <c r="D224" s="25">
        <v>500507.06000000006</v>
      </c>
      <c r="E224" s="25">
        <v>206599</v>
      </c>
      <c r="F224" s="25">
        <f t="shared" si="10"/>
        <v>293908.06000000006</v>
      </c>
      <c r="G224" s="21">
        <v>7777.419797999999</v>
      </c>
      <c r="H224" s="26">
        <f t="shared" si="11"/>
        <v>7777.419797999999</v>
      </c>
      <c r="I224" s="19"/>
      <c r="J224" s="38">
        <f t="shared" si="12"/>
        <v>3888.71</v>
      </c>
      <c r="L224" s="22">
        <v>2.0539000000000001</v>
      </c>
      <c r="M224" s="19"/>
    </row>
    <row r="225" spans="2:13" x14ac:dyDescent="0.25">
      <c r="B225" s="23">
        <v>531</v>
      </c>
      <c r="C225" s="24" t="s">
        <v>298</v>
      </c>
      <c r="D225" s="25">
        <v>1360725.54</v>
      </c>
      <c r="E225" s="25">
        <v>566910</v>
      </c>
      <c r="F225" s="25">
        <f t="shared" si="10"/>
        <v>793815.54</v>
      </c>
      <c r="G225" s="21">
        <v>8646.0655559999996</v>
      </c>
      <c r="H225" s="26">
        <f t="shared" si="11"/>
        <v>8646.0655559999996</v>
      </c>
      <c r="I225" s="19"/>
      <c r="J225" s="38">
        <f t="shared" si="12"/>
        <v>4323.03</v>
      </c>
      <c r="L225" s="22">
        <v>1.5222</v>
      </c>
      <c r="M225" s="19"/>
    </row>
    <row r="226" spans="2:13" x14ac:dyDescent="0.25">
      <c r="B226" s="23">
        <v>532</v>
      </c>
      <c r="C226" s="24" t="s">
        <v>299</v>
      </c>
      <c r="D226" s="25">
        <v>2165156.09</v>
      </c>
      <c r="E226" s="25">
        <v>791529</v>
      </c>
      <c r="F226" s="25">
        <f t="shared" si="10"/>
        <v>1373627.0899999999</v>
      </c>
      <c r="G226" s="21">
        <v>15146.64</v>
      </c>
      <c r="H226" s="26">
        <f t="shared" si="11"/>
        <v>15146.64</v>
      </c>
      <c r="I226" s="19"/>
      <c r="J226" s="38">
        <f t="shared" si="12"/>
        <v>7573.32</v>
      </c>
      <c r="L226" s="22">
        <v>4</v>
      </c>
      <c r="M226" s="19"/>
    </row>
    <row r="227" spans="2:13" x14ac:dyDescent="0.25">
      <c r="B227" s="23">
        <v>535</v>
      </c>
      <c r="C227" s="24" t="s">
        <v>300</v>
      </c>
      <c r="D227" s="25">
        <v>1437918.9200000002</v>
      </c>
      <c r="E227" s="25">
        <v>180339</v>
      </c>
      <c r="F227" s="25">
        <f t="shared" si="10"/>
        <v>1257579.9200000002</v>
      </c>
      <c r="G227" s="21">
        <v>5679.98</v>
      </c>
      <c r="H227" s="26">
        <f t="shared" si="11"/>
        <v>5679.98</v>
      </c>
      <c r="I227" s="19"/>
      <c r="J227" s="38">
        <f t="shared" si="12"/>
        <v>2839.99</v>
      </c>
      <c r="L227" s="22">
        <v>1</v>
      </c>
      <c r="M227" s="19"/>
    </row>
    <row r="228" spans="2:13" x14ac:dyDescent="0.25">
      <c r="B228" s="23">
        <v>537</v>
      </c>
      <c r="C228" s="24" t="s">
        <v>301</v>
      </c>
      <c r="D228" s="25">
        <v>1083818.8099999998</v>
      </c>
      <c r="E228" s="25">
        <v>1624383</v>
      </c>
      <c r="F228" s="25">
        <f t="shared" si="10"/>
        <v>-540564.19000000018</v>
      </c>
      <c r="G228" s="21">
        <v>0</v>
      </c>
      <c r="H228" s="26">
        <f t="shared" si="11"/>
        <v>0</v>
      </c>
      <c r="I228" s="19"/>
      <c r="J228" s="38">
        <f t="shared" si="12"/>
        <v>0</v>
      </c>
      <c r="L228" s="22">
        <v>0</v>
      </c>
      <c r="M228" s="19"/>
    </row>
    <row r="229" spans="2:13" x14ac:dyDescent="0.25">
      <c r="B229" s="23">
        <v>539</v>
      </c>
      <c r="C229" s="24" t="s">
        <v>302</v>
      </c>
      <c r="D229" s="25">
        <v>637088.4</v>
      </c>
      <c r="E229" s="25">
        <v>172316</v>
      </c>
      <c r="F229" s="25">
        <f t="shared" si="10"/>
        <v>464772.4</v>
      </c>
      <c r="G229" s="21">
        <v>0</v>
      </c>
      <c r="H229" s="26">
        <f t="shared" si="11"/>
        <v>0</v>
      </c>
      <c r="I229" s="19"/>
      <c r="J229" s="38">
        <f t="shared" si="12"/>
        <v>0</v>
      </c>
      <c r="L229" s="22">
        <v>0</v>
      </c>
      <c r="M229" s="19"/>
    </row>
    <row r="230" spans="2:13" x14ac:dyDescent="0.25">
      <c r="B230" s="23">
        <v>543</v>
      </c>
      <c r="C230" s="24" t="s">
        <v>303</v>
      </c>
      <c r="D230" s="25">
        <v>3078537.68</v>
      </c>
      <c r="E230" s="25">
        <v>1625365</v>
      </c>
      <c r="F230" s="25">
        <f t="shared" si="10"/>
        <v>1453172.6800000002</v>
      </c>
      <c r="G230" s="21">
        <v>20371.816267999999</v>
      </c>
      <c r="H230" s="26">
        <f t="shared" si="11"/>
        <v>20371.816267999999</v>
      </c>
      <c r="I230" s="19"/>
      <c r="J230" s="38">
        <f t="shared" si="12"/>
        <v>10185.91</v>
      </c>
      <c r="L230" s="22">
        <v>3.5865999999999998</v>
      </c>
      <c r="M230" s="19"/>
    </row>
    <row r="231" spans="2:13" x14ac:dyDescent="0.25">
      <c r="B231" s="23">
        <v>545</v>
      </c>
      <c r="C231" s="24" t="s">
        <v>304</v>
      </c>
      <c r="D231" s="25">
        <v>1807755.72</v>
      </c>
      <c r="E231" s="25">
        <v>616002</v>
      </c>
      <c r="F231" s="25">
        <f t="shared" si="10"/>
        <v>1191753.72</v>
      </c>
      <c r="G231" s="21">
        <v>0</v>
      </c>
      <c r="H231" s="26">
        <f t="shared" si="11"/>
        <v>0</v>
      </c>
      <c r="I231" s="19"/>
      <c r="J231" s="38">
        <f t="shared" si="12"/>
        <v>0</v>
      </c>
      <c r="L231" s="22">
        <v>0</v>
      </c>
      <c r="M231" s="19"/>
    </row>
    <row r="232" spans="2:13" x14ac:dyDescent="0.25">
      <c r="B232" s="23">
        <v>547</v>
      </c>
      <c r="C232" s="24" t="s">
        <v>305</v>
      </c>
      <c r="D232" s="25">
        <v>1620651.83</v>
      </c>
      <c r="E232" s="25">
        <v>412201</v>
      </c>
      <c r="F232" s="25">
        <f t="shared" si="10"/>
        <v>1208450.83</v>
      </c>
      <c r="G232" s="21">
        <v>0</v>
      </c>
      <c r="H232" s="26">
        <f t="shared" si="11"/>
        <v>0</v>
      </c>
      <c r="I232" s="19"/>
      <c r="J232" s="38">
        <f t="shared" si="12"/>
        <v>0</v>
      </c>
      <c r="L232" s="22">
        <v>0</v>
      </c>
      <c r="M232" s="19"/>
    </row>
    <row r="233" spans="2:13" x14ac:dyDescent="0.25">
      <c r="B233" s="23">
        <v>549</v>
      </c>
      <c r="C233" s="24" t="s">
        <v>306</v>
      </c>
      <c r="D233" s="25">
        <v>456724.93999999994</v>
      </c>
      <c r="E233" s="25">
        <v>102538</v>
      </c>
      <c r="F233" s="25">
        <f t="shared" si="10"/>
        <v>354186.93999999994</v>
      </c>
      <c r="G233" s="21">
        <v>0</v>
      </c>
      <c r="H233" s="26">
        <f t="shared" si="11"/>
        <v>0</v>
      </c>
      <c r="I233" s="19"/>
      <c r="J233" s="38">
        <f t="shared" si="12"/>
        <v>0</v>
      </c>
      <c r="L233" s="22">
        <v>0</v>
      </c>
      <c r="M233" s="19"/>
    </row>
    <row r="234" spans="2:13" x14ac:dyDescent="0.25">
      <c r="B234" s="23">
        <v>551</v>
      </c>
      <c r="C234" s="24" t="s">
        <v>307</v>
      </c>
      <c r="D234" s="25">
        <v>548367.53</v>
      </c>
      <c r="E234" s="25">
        <v>346772</v>
      </c>
      <c r="F234" s="25">
        <f t="shared" si="10"/>
        <v>201595.53000000003</v>
      </c>
      <c r="G234" s="21">
        <v>5679.98</v>
      </c>
      <c r="H234" s="26">
        <f t="shared" si="11"/>
        <v>5679.98</v>
      </c>
      <c r="I234" s="19"/>
      <c r="J234" s="38">
        <f t="shared" si="12"/>
        <v>2839.99</v>
      </c>
      <c r="L234" s="22">
        <v>1</v>
      </c>
      <c r="M234" s="19"/>
    </row>
    <row r="235" spans="2:13" x14ac:dyDescent="0.25">
      <c r="B235" s="23">
        <v>553</v>
      </c>
      <c r="C235" s="24" t="s">
        <v>308</v>
      </c>
      <c r="D235" s="25">
        <v>245553.55000000002</v>
      </c>
      <c r="E235" s="25">
        <v>427471</v>
      </c>
      <c r="F235" s="25">
        <f t="shared" si="10"/>
        <v>-181917.44999999998</v>
      </c>
      <c r="G235" s="21">
        <v>0</v>
      </c>
      <c r="H235" s="26">
        <f t="shared" si="11"/>
        <v>0</v>
      </c>
      <c r="I235" s="19"/>
      <c r="J235" s="38">
        <f t="shared" si="12"/>
        <v>0</v>
      </c>
      <c r="L235" s="22">
        <v>0</v>
      </c>
      <c r="M235" s="19"/>
    </row>
    <row r="236" spans="2:13" x14ac:dyDescent="0.25">
      <c r="B236" s="23">
        <v>555</v>
      </c>
      <c r="C236" s="24" t="s">
        <v>309</v>
      </c>
      <c r="D236" s="25">
        <v>5693227.6399999997</v>
      </c>
      <c r="E236" s="25">
        <v>1346758</v>
      </c>
      <c r="F236" s="25">
        <f t="shared" si="10"/>
        <v>4346469.6399999997</v>
      </c>
      <c r="G236" s="21">
        <v>1978.9085159999997</v>
      </c>
      <c r="H236" s="26">
        <f t="shared" si="11"/>
        <v>1978.9085159999997</v>
      </c>
      <c r="I236" s="19"/>
      <c r="J236" s="38">
        <f t="shared" si="12"/>
        <v>989.45</v>
      </c>
      <c r="L236" s="22">
        <v>0.52259999999999995</v>
      </c>
      <c r="M236" s="19"/>
    </row>
    <row r="237" spans="2:13" x14ac:dyDescent="0.25">
      <c r="B237" s="23">
        <v>557</v>
      </c>
      <c r="C237" s="24" t="s">
        <v>310</v>
      </c>
      <c r="D237" s="25">
        <v>939108.71</v>
      </c>
      <c r="E237" s="25">
        <v>328649</v>
      </c>
      <c r="F237" s="25">
        <f t="shared" si="10"/>
        <v>610459.71</v>
      </c>
      <c r="G237" s="21">
        <v>0</v>
      </c>
      <c r="H237" s="26">
        <f t="shared" si="11"/>
        <v>0</v>
      </c>
      <c r="I237" s="19"/>
      <c r="J237" s="38">
        <f t="shared" si="12"/>
        <v>0</v>
      </c>
      <c r="L237" s="22">
        <v>0</v>
      </c>
      <c r="M237" s="19"/>
    </row>
    <row r="238" spans="2:13" x14ac:dyDescent="0.25">
      <c r="B238" s="23">
        <v>559</v>
      </c>
      <c r="C238" s="24" t="s">
        <v>311</v>
      </c>
      <c r="D238" s="25">
        <v>483374.18</v>
      </c>
      <c r="E238" s="25">
        <v>132707</v>
      </c>
      <c r="F238" s="25">
        <f t="shared" si="10"/>
        <v>350667.18</v>
      </c>
      <c r="G238" s="21">
        <v>0</v>
      </c>
      <c r="H238" s="26">
        <f t="shared" si="11"/>
        <v>0</v>
      </c>
      <c r="I238" s="19"/>
      <c r="J238" s="38">
        <f t="shared" si="12"/>
        <v>0</v>
      </c>
      <c r="L238" s="22">
        <v>0</v>
      </c>
      <c r="M238" s="19"/>
    </row>
    <row r="239" spans="2:13" x14ac:dyDescent="0.25">
      <c r="B239" s="23">
        <v>561</v>
      </c>
      <c r="C239" s="24" t="s">
        <v>312</v>
      </c>
      <c r="D239" s="25">
        <v>0</v>
      </c>
      <c r="E239" s="25">
        <v>10736</v>
      </c>
      <c r="F239" s="25">
        <f t="shared" si="10"/>
        <v>-10736</v>
      </c>
      <c r="G239" s="21">
        <v>0</v>
      </c>
      <c r="H239" s="26">
        <f t="shared" si="11"/>
        <v>0</v>
      </c>
      <c r="I239" s="19"/>
      <c r="J239" s="38">
        <f t="shared" si="12"/>
        <v>0</v>
      </c>
      <c r="L239" s="22">
        <v>0</v>
      </c>
      <c r="M239" s="19"/>
    </row>
    <row r="240" spans="2:13" x14ac:dyDescent="0.25">
      <c r="B240" s="23">
        <v>563</v>
      </c>
      <c r="C240" s="24" t="s">
        <v>313</v>
      </c>
      <c r="D240" s="25">
        <v>759624.8600000001</v>
      </c>
      <c r="E240" s="25">
        <v>237660</v>
      </c>
      <c r="F240" s="25">
        <f t="shared" si="10"/>
        <v>521964.8600000001</v>
      </c>
      <c r="G240" s="21">
        <v>18933.259999999998</v>
      </c>
      <c r="H240" s="26">
        <f t="shared" si="11"/>
        <v>18933.259999999998</v>
      </c>
      <c r="I240" s="19"/>
      <c r="J240" s="38">
        <f t="shared" si="12"/>
        <v>9466.6299999999992</v>
      </c>
      <c r="L240" s="22">
        <v>3</v>
      </c>
      <c r="M240" s="19"/>
    </row>
    <row r="241" spans="2:13" x14ac:dyDescent="0.25">
      <c r="B241" s="23">
        <v>567</v>
      </c>
      <c r="C241" s="24" t="s">
        <v>314</v>
      </c>
      <c r="D241" s="25">
        <v>1382625.82</v>
      </c>
      <c r="E241" s="25">
        <v>285850</v>
      </c>
      <c r="F241" s="25">
        <f t="shared" si="10"/>
        <v>1096775.82</v>
      </c>
      <c r="G241" s="21">
        <v>7573.32</v>
      </c>
      <c r="H241" s="26">
        <f t="shared" si="11"/>
        <v>7573.32</v>
      </c>
      <c r="I241" s="19"/>
      <c r="J241" s="38">
        <f t="shared" si="12"/>
        <v>3786.66</v>
      </c>
      <c r="L241" s="22">
        <v>2</v>
      </c>
      <c r="M241" s="19"/>
    </row>
    <row r="242" spans="2:13" x14ac:dyDescent="0.25">
      <c r="B242" s="23">
        <v>569</v>
      </c>
      <c r="C242" s="24" t="s">
        <v>315</v>
      </c>
      <c r="D242" s="25">
        <v>762382.59999999986</v>
      </c>
      <c r="E242" s="25">
        <v>275023</v>
      </c>
      <c r="F242" s="25">
        <f t="shared" si="10"/>
        <v>487359.59999999986</v>
      </c>
      <c r="G242" s="21">
        <v>0</v>
      </c>
      <c r="H242" s="26">
        <f t="shared" si="11"/>
        <v>0</v>
      </c>
      <c r="I242" s="19"/>
      <c r="J242" s="38">
        <f t="shared" si="12"/>
        <v>0</v>
      </c>
      <c r="L242" s="22">
        <v>0</v>
      </c>
      <c r="M242" s="19"/>
    </row>
    <row r="243" spans="2:13" x14ac:dyDescent="0.25">
      <c r="B243" s="23">
        <v>571</v>
      </c>
      <c r="C243" s="24" t="s">
        <v>316</v>
      </c>
      <c r="D243" s="25">
        <v>1986796.61</v>
      </c>
      <c r="E243" s="25">
        <v>579536</v>
      </c>
      <c r="F243" s="25">
        <f t="shared" si="10"/>
        <v>1407260.61</v>
      </c>
      <c r="G243" s="21">
        <v>11824.982924</v>
      </c>
      <c r="H243" s="26">
        <f t="shared" si="11"/>
        <v>11824.982924</v>
      </c>
      <c r="I243" s="19"/>
      <c r="J243" s="38">
        <f t="shared" si="12"/>
        <v>5912.49</v>
      </c>
      <c r="L243" s="22">
        <v>3.1228000000000002</v>
      </c>
      <c r="M243" s="19"/>
    </row>
    <row r="244" spans="2:13" x14ac:dyDescent="0.25">
      <c r="B244" s="23">
        <v>573</v>
      </c>
      <c r="C244" s="24" t="s">
        <v>317</v>
      </c>
      <c r="D244" s="25">
        <v>2545286.85</v>
      </c>
      <c r="E244" s="25">
        <v>375661</v>
      </c>
      <c r="F244" s="25">
        <f t="shared" si="10"/>
        <v>2169625.85</v>
      </c>
      <c r="G244" s="21">
        <v>0</v>
      </c>
      <c r="H244" s="26">
        <f t="shared" si="11"/>
        <v>0</v>
      </c>
      <c r="I244" s="19"/>
      <c r="J244" s="38">
        <f t="shared" si="12"/>
        <v>0</v>
      </c>
      <c r="L244" s="22">
        <v>0</v>
      </c>
      <c r="M244" s="19"/>
    </row>
    <row r="245" spans="2:13" x14ac:dyDescent="0.25">
      <c r="B245" s="23">
        <v>575</v>
      </c>
      <c r="C245" s="24" t="s">
        <v>318</v>
      </c>
      <c r="D245" s="25">
        <v>12562478.120000001</v>
      </c>
      <c r="E245" s="25">
        <v>3963511</v>
      </c>
      <c r="F245" s="25">
        <f t="shared" si="10"/>
        <v>8598967.120000001</v>
      </c>
      <c r="G245" s="21">
        <v>24355.521177000002</v>
      </c>
      <c r="H245" s="26">
        <f t="shared" si="11"/>
        <v>24355.521177000002</v>
      </c>
      <c r="I245" s="19"/>
      <c r="J245" s="38">
        <f t="shared" si="12"/>
        <v>12177.76</v>
      </c>
      <c r="L245" s="22">
        <v>6.0992999999999995</v>
      </c>
      <c r="M245" s="19"/>
    </row>
    <row r="246" spans="2:13" x14ac:dyDescent="0.25">
      <c r="B246" s="23">
        <v>579</v>
      </c>
      <c r="C246" s="24" t="s">
        <v>319</v>
      </c>
      <c r="D246" s="25">
        <v>43280.54</v>
      </c>
      <c r="E246" s="25">
        <v>34923</v>
      </c>
      <c r="F246" s="25">
        <f t="shared" si="10"/>
        <v>8357.5400000000009</v>
      </c>
      <c r="G246" s="21">
        <v>0</v>
      </c>
      <c r="H246" s="26">
        <f t="shared" si="11"/>
        <v>0</v>
      </c>
      <c r="I246" s="19"/>
      <c r="J246" s="38">
        <f t="shared" si="12"/>
        <v>0</v>
      </c>
      <c r="L246" s="22">
        <v>0</v>
      </c>
      <c r="M246" s="19"/>
    </row>
    <row r="247" spans="2:13" x14ac:dyDescent="0.25">
      <c r="B247" s="23">
        <v>583</v>
      </c>
      <c r="C247" s="24" t="s">
        <v>320</v>
      </c>
      <c r="D247" s="25">
        <v>2772244.47</v>
      </c>
      <c r="E247" s="25">
        <v>3171553</v>
      </c>
      <c r="F247" s="25">
        <f t="shared" si="10"/>
        <v>-399308.5299999998</v>
      </c>
      <c r="G247" s="21">
        <v>3786.66</v>
      </c>
      <c r="H247" s="26">
        <f t="shared" si="11"/>
        <v>0</v>
      </c>
      <c r="I247" s="19"/>
      <c r="J247" s="38">
        <f t="shared" si="12"/>
        <v>0</v>
      </c>
      <c r="L247" s="22">
        <v>1</v>
      </c>
      <c r="M247" s="19"/>
    </row>
    <row r="248" spans="2:13" x14ac:dyDescent="0.25">
      <c r="B248" s="23">
        <v>585</v>
      </c>
      <c r="C248" s="24" t="s">
        <v>321</v>
      </c>
      <c r="D248" s="25">
        <v>714821.14</v>
      </c>
      <c r="E248" s="25">
        <v>363750</v>
      </c>
      <c r="F248" s="25">
        <f t="shared" si="10"/>
        <v>351071.14</v>
      </c>
      <c r="G248" s="21">
        <v>0</v>
      </c>
      <c r="H248" s="26">
        <f t="shared" si="11"/>
        <v>0</v>
      </c>
      <c r="I248" s="19"/>
      <c r="J248" s="38">
        <f t="shared" si="12"/>
        <v>0</v>
      </c>
      <c r="L248" s="22">
        <v>0</v>
      </c>
      <c r="M248" s="19"/>
    </row>
    <row r="249" spans="2:13" ht="15.75" thickBot="1" x14ac:dyDescent="0.3">
      <c r="B249" s="27">
        <v>417</v>
      </c>
      <c r="C249" s="28" t="s">
        <v>322</v>
      </c>
      <c r="D249" s="29">
        <v>611189.80000000005</v>
      </c>
      <c r="E249" s="29">
        <v>203043</v>
      </c>
      <c r="F249" s="29">
        <f t="shared" si="10"/>
        <v>408146.80000000005</v>
      </c>
      <c r="G249" s="36">
        <v>7403.6788159999996</v>
      </c>
      <c r="H249" s="30">
        <f t="shared" si="11"/>
        <v>7403.6788159999996</v>
      </c>
      <c r="I249" s="17"/>
      <c r="J249" s="47">
        <f t="shared" si="12"/>
        <v>3701.84</v>
      </c>
      <c r="K249" s="31"/>
      <c r="L249" s="37">
        <v>1.9552</v>
      </c>
      <c r="M249" s="19"/>
    </row>
  </sheetData>
  <mergeCells count="3">
    <mergeCell ref="B2:L2"/>
    <mergeCell ref="B3:C3"/>
    <mergeCell ref="B4:C4"/>
  </mergeCells>
  <pageMargins left="0.7" right="0.7" top="0.75" bottom="0.75" header="0.3" footer="0.3"/>
  <pageSetup scale="41" orientation="portrait" r:id="rId1"/>
  <headerFooter>
    <oddHeader>&amp;LBased on District &amp; EFA
Enrollment&amp;CNew Hampshire Department of Education
Division of Education Analytics and Resources
Office of School Finance
FY2023  - EFA Phase - Out&amp;RSeptember,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B58E2-5F4E-4DB7-B8C3-088A603E8D4D}">
  <sheetPr>
    <tabColor theme="3" tint="0.79998168889431442"/>
  </sheetPr>
  <dimension ref="A1:L81"/>
  <sheetViews>
    <sheetView zoomScaleNormal="100" workbookViewId="0">
      <selection activeCell="C2" sqref="C2"/>
    </sheetView>
  </sheetViews>
  <sheetFormatPr defaultRowHeight="15" x14ac:dyDescent="0.25"/>
  <cols>
    <col min="3" max="3" width="39.28515625" customWidth="1"/>
    <col min="4" max="4" width="41.28515625" bestFit="1" customWidth="1"/>
    <col min="10" max="11" width="12" bestFit="1" customWidth="1"/>
    <col min="12" max="12" width="18.140625" bestFit="1" customWidth="1"/>
  </cols>
  <sheetData>
    <row r="1" spans="1:12" ht="15.75" thickBot="1" x14ac:dyDescent="0.3"/>
    <row r="2" spans="1:12" x14ac:dyDescent="0.25">
      <c r="A2" s="1" t="s">
        <v>0</v>
      </c>
      <c r="B2" s="2" t="s">
        <v>1</v>
      </c>
      <c r="C2" s="2" t="s">
        <v>2</v>
      </c>
      <c r="D2" s="3" t="s">
        <v>3</v>
      </c>
    </row>
    <row r="3" spans="1:12" x14ac:dyDescent="0.25">
      <c r="A3" s="4"/>
      <c r="B3" s="5"/>
      <c r="C3" s="5"/>
      <c r="D3" s="6"/>
      <c r="J3" s="7"/>
      <c r="K3" s="7"/>
      <c r="L3" s="7"/>
    </row>
    <row r="4" spans="1:12" x14ac:dyDescent="0.25">
      <c r="A4" s="8">
        <v>17</v>
      </c>
      <c r="B4" s="9">
        <v>17</v>
      </c>
      <c r="C4" s="9" t="s">
        <v>4</v>
      </c>
      <c r="D4" s="10"/>
    </row>
    <row r="5" spans="1:12" x14ac:dyDescent="0.25">
      <c r="A5" s="8">
        <v>23</v>
      </c>
      <c r="B5" s="9">
        <v>23</v>
      </c>
      <c r="C5" s="9" t="s">
        <v>5</v>
      </c>
      <c r="D5" s="10" t="s">
        <v>323</v>
      </c>
    </row>
    <row r="6" spans="1:12" x14ac:dyDescent="0.25">
      <c r="A6" s="8">
        <v>53</v>
      </c>
      <c r="B6" s="9">
        <v>53</v>
      </c>
      <c r="C6" s="9" t="s">
        <v>6</v>
      </c>
      <c r="D6" s="10">
        <v>3786.66</v>
      </c>
    </row>
    <row r="7" spans="1:12" x14ac:dyDescent="0.25">
      <c r="A7" s="8">
        <v>63</v>
      </c>
      <c r="B7" s="9">
        <v>63</v>
      </c>
      <c r="C7" s="9" t="s">
        <v>7</v>
      </c>
      <c r="D7" s="10">
        <v>6504.6134590000001</v>
      </c>
    </row>
    <row r="8" spans="1:12" x14ac:dyDescent="0.25">
      <c r="A8" s="8">
        <v>71</v>
      </c>
      <c r="B8" s="9">
        <v>71</v>
      </c>
      <c r="C8" s="9" t="s">
        <v>8</v>
      </c>
      <c r="D8" s="10">
        <v>1893.33</v>
      </c>
    </row>
    <row r="9" spans="1:12" x14ac:dyDescent="0.25">
      <c r="A9" s="8">
        <v>75</v>
      </c>
      <c r="B9" s="9">
        <v>75</v>
      </c>
      <c r="C9" s="9" t="s">
        <v>9</v>
      </c>
      <c r="D9" s="10" t="s">
        <v>323</v>
      </c>
    </row>
    <row r="10" spans="1:12" x14ac:dyDescent="0.25">
      <c r="A10" s="8">
        <v>142</v>
      </c>
      <c r="B10" s="9">
        <v>233</v>
      </c>
      <c r="C10" s="9" t="s">
        <v>10</v>
      </c>
      <c r="D10" s="10" t="s">
        <v>323</v>
      </c>
    </row>
    <row r="11" spans="1:12" x14ac:dyDescent="0.25">
      <c r="A11" s="8">
        <v>153</v>
      </c>
      <c r="B11" s="9">
        <v>153</v>
      </c>
      <c r="C11" s="9" t="s">
        <v>11</v>
      </c>
      <c r="D11" s="10" t="s">
        <v>323</v>
      </c>
    </row>
    <row r="12" spans="1:12" x14ac:dyDescent="0.25">
      <c r="A12" s="8"/>
      <c r="B12" s="9"/>
      <c r="C12" s="9"/>
      <c r="D12" s="10"/>
    </row>
    <row r="13" spans="1:12" x14ac:dyDescent="0.25">
      <c r="A13" s="8">
        <v>172</v>
      </c>
      <c r="B13" s="9">
        <v>63</v>
      </c>
      <c r="C13" s="9" t="s">
        <v>12</v>
      </c>
      <c r="D13" s="10">
        <v>0</v>
      </c>
    </row>
    <row r="14" spans="1:12" x14ac:dyDescent="0.25">
      <c r="A14" s="8">
        <v>172</v>
      </c>
      <c r="B14" s="9">
        <v>153</v>
      </c>
      <c r="C14" s="9" t="s">
        <v>13</v>
      </c>
      <c r="D14" s="10" t="s">
        <v>323</v>
      </c>
    </row>
    <row r="15" spans="1:12" x14ac:dyDescent="0.25">
      <c r="A15" s="8">
        <v>172</v>
      </c>
      <c r="B15" s="9">
        <v>173</v>
      </c>
      <c r="C15" s="9" t="s">
        <v>14</v>
      </c>
      <c r="D15" s="10" t="s">
        <v>323</v>
      </c>
    </row>
    <row r="16" spans="1:12" x14ac:dyDescent="0.25">
      <c r="A16" s="8">
        <v>172</v>
      </c>
      <c r="B16" s="9">
        <v>281</v>
      </c>
      <c r="C16" s="9" t="s">
        <v>15</v>
      </c>
      <c r="D16" s="10" t="s">
        <v>323</v>
      </c>
    </row>
    <row r="17" spans="1:4" x14ac:dyDescent="0.25">
      <c r="A17" s="8">
        <v>172</v>
      </c>
      <c r="B17" s="9">
        <v>387</v>
      </c>
      <c r="C17" s="9" t="s">
        <v>16</v>
      </c>
      <c r="D17" s="10" t="s">
        <v>323</v>
      </c>
    </row>
    <row r="18" spans="1:4" x14ac:dyDescent="0.25">
      <c r="A18" s="8">
        <v>172</v>
      </c>
      <c r="B18" s="9">
        <v>511</v>
      </c>
      <c r="C18" s="9" t="s">
        <v>17</v>
      </c>
      <c r="D18" s="10">
        <v>0</v>
      </c>
    </row>
    <row r="19" spans="1:4" x14ac:dyDescent="0.25">
      <c r="A19" s="8"/>
      <c r="B19" s="9"/>
      <c r="C19" s="11" t="s">
        <v>18</v>
      </c>
      <c r="D19" s="12">
        <v>0</v>
      </c>
    </row>
    <row r="20" spans="1:4" x14ac:dyDescent="0.25">
      <c r="A20" s="8"/>
      <c r="B20" s="9"/>
      <c r="C20" s="9"/>
      <c r="D20" s="10"/>
    </row>
    <row r="21" spans="1:4" x14ac:dyDescent="0.25">
      <c r="A21" s="8">
        <v>173</v>
      </c>
      <c r="B21" s="9">
        <v>173</v>
      </c>
      <c r="C21" s="9" t="s">
        <v>19</v>
      </c>
      <c r="D21" s="10" t="s">
        <v>323</v>
      </c>
    </row>
    <row r="22" spans="1:4" x14ac:dyDescent="0.25">
      <c r="A22" s="8">
        <v>225</v>
      </c>
      <c r="B22" s="9">
        <v>225</v>
      </c>
      <c r="C22" s="9" t="s">
        <v>20</v>
      </c>
      <c r="D22" s="10" t="s">
        <v>323</v>
      </c>
    </row>
    <row r="23" spans="1:4" x14ac:dyDescent="0.25">
      <c r="A23" s="8">
        <v>227</v>
      </c>
      <c r="B23" s="9">
        <v>227</v>
      </c>
      <c r="C23" s="9" t="s">
        <v>21</v>
      </c>
      <c r="D23" s="10" t="s">
        <v>323</v>
      </c>
    </row>
    <row r="24" spans="1:4" x14ac:dyDescent="0.25">
      <c r="A24" s="8">
        <v>233</v>
      </c>
      <c r="B24" s="9">
        <v>233</v>
      </c>
      <c r="C24" s="9" t="s">
        <v>22</v>
      </c>
      <c r="D24" s="10" t="s">
        <v>323</v>
      </c>
    </row>
    <row r="25" spans="1:4" x14ac:dyDescent="0.25">
      <c r="A25" s="8">
        <v>245</v>
      </c>
      <c r="B25" s="9">
        <v>245</v>
      </c>
      <c r="C25" s="9" t="s">
        <v>23</v>
      </c>
      <c r="D25" s="10" t="s">
        <v>323</v>
      </c>
    </row>
    <row r="26" spans="1:4" x14ac:dyDescent="0.25">
      <c r="A26" s="8">
        <v>257</v>
      </c>
      <c r="B26" s="9">
        <v>257</v>
      </c>
      <c r="C26" s="9" t="s">
        <v>24</v>
      </c>
      <c r="D26" s="10" t="s">
        <v>323</v>
      </c>
    </row>
    <row r="27" spans="1:4" x14ac:dyDescent="0.25">
      <c r="A27" s="8">
        <v>259</v>
      </c>
      <c r="B27" s="9">
        <v>259</v>
      </c>
      <c r="C27" s="9" t="s">
        <v>25</v>
      </c>
      <c r="D27" s="10">
        <v>0</v>
      </c>
    </row>
    <row r="28" spans="1:4" x14ac:dyDescent="0.25">
      <c r="A28" s="8"/>
      <c r="B28" s="9"/>
      <c r="C28" s="9"/>
      <c r="D28" s="10"/>
    </row>
    <row r="29" spans="1:4" x14ac:dyDescent="0.25">
      <c r="A29" s="8">
        <v>260</v>
      </c>
      <c r="B29" s="9">
        <v>71</v>
      </c>
      <c r="C29" s="9" t="s">
        <v>26</v>
      </c>
      <c r="D29" s="10">
        <v>1893.33</v>
      </c>
    </row>
    <row r="30" spans="1:4" x14ac:dyDescent="0.25">
      <c r="A30" s="8">
        <v>260</v>
      </c>
      <c r="B30" s="9">
        <v>259</v>
      </c>
      <c r="C30" s="9" t="s">
        <v>27</v>
      </c>
      <c r="D30" s="10">
        <v>1893.33</v>
      </c>
    </row>
    <row r="31" spans="1:4" x14ac:dyDescent="0.25">
      <c r="A31" s="8"/>
      <c r="B31" s="9"/>
      <c r="C31" s="11" t="s">
        <v>28</v>
      </c>
      <c r="D31" s="12">
        <v>3786.66</v>
      </c>
    </row>
    <row r="32" spans="1:4" x14ac:dyDescent="0.25">
      <c r="A32" s="8"/>
      <c r="B32" s="9"/>
      <c r="C32" s="9"/>
      <c r="D32" s="10">
        <v>0</v>
      </c>
    </row>
    <row r="33" spans="1:4" x14ac:dyDescent="0.25">
      <c r="A33" s="8">
        <v>275</v>
      </c>
      <c r="B33" s="9">
        <v>245</v>
      </c>
      <c r="C33" s="9" t="s">
        <v>29</v>
      </c>
      <c r="D33" s="10" t="s">
        <v>323</v>
      </c>
    </row>
    <row r="34" spans="1:4" x14ac:dyDescent="0.25">
      <c r="A34" s="8">
        <v>275</v>
      </c>
      <c r="B34" s="9">
        <v>555</v>
      </c>
      <c r="C34" s="9" t="s">
        <v>30</v>
      </c>
      <c r="D34" s="10">
        <v>0</v>
      </c>
    </row>
    <row r="35" spans="1:4" x14ac:dyDescent="0.25">
      <c r="A35" s="8"/>
      <c r="B35" s="9"/>
      <c r="C35" s="11" t="s">
        <v>31</v>
      </c>
      <c r="D35" s="12">
        <v>0</v>
      </c>
    </row>
    <row r="36" spans="1:4" x14ac:dyDescent="0.25">
      <c r="A36" s="8"/>
      <c r="B36" s="9"/>
      <c r="C36" s="9"/>
      <c r="D36" s="10"/>
    </row>
    <row r="37" spans="1:4" x14ac:dyDescent="0.25">
      <c r="A37" s="8">
        <v>281</v>
      </c>
      <c r="B37" s="9">
        <v>281</v>
      </c>
      <c r="C37" s="9" t="s">
        <v>32</v>
      </c>
      <c r="D37" s="10" t="s">
        <v>323</v>
      </c>
    </row>
    <row r="38" spans="1:4" x14ac:dyDescent="0.25">
      <c r="A38" s="8"/>
      <c r="B38" s="9"/>
      <c r="C38" s="9"/>
      <c r="D38" s="10"/>
    </row>
    <row r="39" spans="1:4" x14ac:dyDescent="0.25">
      <c r="A39" s="8">
        <v>288</v>
      </c>
      <c r="B39" s="9">
        <v>155</v>
      </c>
      <c r="C39" s="9" t="s">
        <v>33</v>
      </c>
      <c r="D39" s="10" t="s">
        <v>323</v>
      </c>
    </row>
    <row r="40" spans="1:4" x14ac:dyDescent="0.25">
      <c r="A40" s="8">
        <v>288</v>
      </c>
      <c r="B40" s="9">
        <v>183</v>
      </c>
      <c r="C40" s="9" t="s">
        <v>34</v>
      </c>
      <c r="D40" s="10" t="s">
        <v>323</v>
      </c>
    </row>
    <row r="41" spans="1:4" x14ac:dyDescent="0.25">
      <c r="A41" s="8">
        <v>288</v>
      </c>
      <c r="B41" s="9">
        <v>512</v>
      </c>
      <c r="C41" s="9" t="s">
        <v>35</v>
      </c>
      <c r="D41" s="10" t="s">
        <v>323</v>
      </c>
    </row>
    <row r="42" spans="1:4" x14ac:dyDescent="0.25">
      <c r="A42" s="8"/>
      <c r="B42" s="9"/>
      <c r="C42" s="11" t="s">
        <v>36</v>
      </c>
      <c r="D42" s="12">
        <v>0</v>
      </c>
    </row>
    <row r="43" spans="1:4" x14ac:dyDescent="0.25">
      <c r="A43" s="8"/>
      <c r="B43" s="9"/>
      <c r="C43" s="9"/>
      <c r="D43" s="10"/>
    </row>
    <row r="44" spans="1:4" x14ac:dyDescent="0.25">
      <c r="A44" s="8">
        <v>367</v>
      </c>
      <c r="B44" s="9">
        <v>367</v>
      </c>
      <c r="C44" s="9" t="s">
        <v>37</v>
      </c>
      <c r="D44" s="10" t="s">
        <v>323</v>
      </c>
    </row>
    <row r="45" spans="1:4" x14ac:dyDescent="0.25">
      <c r="A45" s="8">
        <v>387</v>
      </c>
      <c r="B45" s="9">
        <v>387</v>
      </c>
      <c r="C45" s="9" t="s">
        <v>38</v>
      </c>
      <c r="D45" s="10" t="s">
        <v>323</v>
      </c>
    </row>
    <row r="46" spans="1:4" x14ac:dyDescent="0.25">
      <c r="A46" s="8">
        <v>405</v>
      </c>
      <c r="B46" s="9">
        <v>405</v>
      </c>
      <c r="C46" s="9" t="s">
        <v>39</v>
      </c>
      <c r="D46" s="10" t="s">
        <v>323</v>
      </c>
    </row>
    <row r="47" spans="1:4" x14ac:dyDescent="0.25">
      <c r="A47" s="8"/>
      <c r="B47" s="9"/>
      <c r="C47" s="9"/>
      <c r="D47" s="10"/>
    </row>
    <row r="48" spans="1:4" x14ac:dyDescent="0.25">
      <c r="A48" s="8">
        <v>428</v>
      </c>
      <c r="B48" s="9">
        <v>23</v>
      </c>
      <c r="C48" s="9" t="s">
        <v>40</v>
      </c>
      <c r="D48" s="10" t="s">
        <v>323</v>
      </c>
    </row>
    <row r="49" spans="1:4" x14ac:dyDescent="0.25">
      <c r="A49" s="8">
        <v>428</v>
      </c>
      <c r="B49" s="9">
        <v>75</v>
      </c>
      <c r="C49" s="9" t="s">
        <v>41</v>
      </c>
      <c r="D49" s="10" t="s">
        <v>323</v>
      </c>
    </row>
    <row r="50" spans="1:4" x14ac:dyDescent="0.25">
      <c r="A50" s="8">
        <v>428</v>
      </c>
      <c r="B50" s="9">
        <v>257</v>
      </c>
      <c r="C50" s="9" t="s">
        <v>42</v>
      </c>
      <c r="D50" s="10" t="s">
        <v>323</v>
      </c>
    </row>
    <row r="51" spans="1:4" x14ac:dyDescent="0.25">
      <c r="A51" s="8">
        <v>428</v>
      </c>
      <c r="B51" s="9">
        <v>447</v>
      </c>
      <c r="C51" s="9" t="s">
        <v>43</v>
      </c>
      <c r="D51" s="10" t="s">
        <v>323</v>
      </c>
    </row>
    <row r="52" spans="1:4" x14ac:dyDescent="0.25">
      <c r="A52" s="8">
        <v>428</v>
      </c>
      <c r="B52" s="9">
        <v>467</v>
      </c>
      <c r="C52" s="9" t="s">
        <v>44</v>
      </c>
      <c r="D52" s="10" t="s">
        <v>323</v>
      </c>
    </row>
    <row r="53" spans="1:4" x14ac:dyDescent="0.25">
      <c r="A53" s="8">
        <v>428</v>
      </c>
      <c r="B53" s="9">
        <v>531</v>
      </c>
      <c r="C53" s="9" t="s">
        <v>45</v>
      </c>
      <c r="D53" s="10">
        <v>2193.0402779999999</v>
      </c>
    </row>
    <row r="54" spans="1:4" x14ac:dyDescent="0.25">
      <c r="A54" s="8">
        <v>428</v>
      </c>
      <c r="B54" s="9">
        <v>559</v>
      </c>
      <c r="C54" s="9" t="s">
        <v>46</v>
      </c>
      <c r="D54" s="10" t="s">
        <v>323</v>
      </c>
    </row>
    <row r="55" spans="1:4" x14ac:dyDescent="0.25">
      <c r="A55" s="8"/>
      <c r="B55" s="9"/>
      <c r="C55" s="11" t="s">
        <v>47</v>
      </c>
      <c r="D55" s="12">
        <v>2193.0402779999999</v>
      </c>
    </row>
    <row r="56" spans="1:4" x14ac:dyDescent="0.25">
      <c r="A56" s="8"/>
      <c r="B56" s="9"/>
      <c r="C56" s="9"/>
      <c r="D56" s="10">
        <v>0</v>
      </c>
    </row>
    <row r="57" spans="1:4" x14ac:dyDescent="0.25">
      <c r="A57" s="8">
        <v>447</v>
      </c>
      <c r="B57" s="9">
        <v>447</v>
      </c>
      <c r="C57" s="9" t="s">
        <v>48</v>
      </c>
      <c r="D57" s="10" t="s">
        <v>323</v>
      </c>
    </row>
    <row r="58" spans="1:4" x14ac:dyDescent="0.25">
      <c r="A58" s="8"/>
      <c r="B58" s="9"/>
      <c r="C58" s="9"/>
      <c r="D58" s="10">
        <v>0</v>
      </c>
    </row>
    <row r="59" spans="1:4" x14ac:dyDescent="0.25">
      <c r="A59" s="8">
        <v>450</v>
      </c>
      <c r="B59" s="9">
        <v>53</v>
      </c>
      <c r="C59" s="9" t="s">
        <v>49</v>
      </c>
      <c r="D59" s="10">
        <v>2541.7905249999999</v>
      </c>
    </row>
    <row r="60" spans="1:4" x14ac:dyDescent="0.25">
      <c r="A60" s="8">
        <v>450</v>
      </c>
      <c r="B60" s="9">
        <v>155</v>
      </c>
      <c r="C60" s="9" t="s">
        <v>50</v>
      </c>
      <c r="D60" s="10" t="s">
        <v>323</v>
      </c>
    </row>
    <row r="61" spans="1:4" x14ac:dyDescent="0.25">
      <c r="A61" s="8">
        <v>450</v>
      </c>
      <c r="B61" s="9">
        <v>183</v>
      </c>
      <c r="C61" s="9" t="s">
        <v>51</v>
      </c>
      <c r="D61" s="10" t="s">
        <v>323</v>
      </c>
    </row>
    <row r="62" spans="1:4" x14ac:dyDescent="0.25">
      <c r="A62" s="8">
        <v>450</v>
      </c>
      <c r="B62" s="9">
        <v>512</v>
      </c>
      <c r="C62" s="9" t="s">
        <v>52</v>
      </c>
      <c r="D62" s="10" t="s">
        <v>323</v>
      </c>
    </row>
    <row r="63" spans="1:4" x14ac:dyDescent="0.25">
      <c r="A63" s="8"/>
      <c r="B63" s="9"/>
      <c r="C63" s="11" t="s">
        <v>53</v>
      </c>
      <c r="D63" s="12">
        <v>2541.7905249999999</v>
      </c>
    </row>
    <row r="64" spans="1:4" x14ac:dyDescent="0.25">
      <c r="A64" s="8"/>
      <c r="B64" s="9"/>
      <c r="C64" s="9"/>
      <c r="D64" s="10">
        <v>0</v>
      </c>
    </row>
    <row r="65" spans="1:4" x14ac:dyDescent="0.25">
      <c r="A65" s="8">
        <v>467</v>
      </c>
      <c r="B65" s="9">
        <v>467</v>
      </c>
      <c r="C65" s="9" t="s">
        <v>54</v>
      </c>
      <c r="D65" s="10" t="s">
        <v>323</v>
      </c>
    </row>
    <row r="66" spans="1:4" x14ac:dyDescent="0.25">
      <c r="A66" s="8">
        <v>485</v>
      </c>
      <c r="B66" s="9">
        <v>485</v>
      </c>
      <c r="C66" s="9" t="s">
        <v>55</v>
      </c>
      <c r="D66" s="10" t="s">
        <v>323</v>
      </c>
    </row>
    <row r="67" spans="1:4" x14ac:dyDescent="0.25">
      <c r="A67" s="8"/>
      <c r="B67" s="9"/>
      <c r="C67" s="9"/>
      <c r="D67" s="10"/>
    </row>
    <row r="68" spans="1:4" x14ac:dyDescent="0.25">
      <c r="A68" s="8">
        <v>493</v>
      </c>
      <c r="B68" s="9">
        <v>17</v>
      </c>
      <c r="C68" s="9" t="s">
        <v>56</v>
      </c>
      <c r="D68" s="10" t="s">
        <v>323</v>
      </c>
    </row>
    <row r="69" spans="1:4" x14ac:dyDescent="0.25">
      <c r="A69" s="8">
        <v>493</v>
      </c>
      <c r="B69" s="9">
        <v>367</v>
      </c>
      <c r="C69" s="9" t="s">
        <v>57</v>
      </c>
      <c r="D69" s="10" t="s">
        <v>323</v>
      </c>
    </row>
    <row r="70" spans="1:4" x14ac:dyDescent="0.25">
      <c r="A70" s="8"/>
      <c r="B70" s="9"/>
      <c r="C70" s="11" t="s">
        <v>58</v>
      </c>
      <c r="D70" s="10">
        <v>0</v>
      </c>
    </row>
    <row r="71" spans="1:4" x14ac:dyDescent="0.25">
      <c r="A71" s="8"/>
      <c r="B71" s="9"/>
      <c r="C71" s="9"/>
      <c r="D71" s="10">
        <v>0</v>
      </c>
    </row>
    <row r="72" spans="1:4" x14ac:dyDescent="0.25">
      <c r="A72" s="8">
        <v>511</v>
      </c>
      <c r="B72" s="9">
        <v>511</v>
      </c>
      <c r="C72" s="9" t="s">
        <v>59</v>
      </c>
      <c r="D72" s="10">
        <v>1893.33</v>
      </c>
    </row>
    <row r="73" spans="1:4" x14ac:dyDescent="0.25">
      <c r="A73" s="8">
        <v>531</v>
      </c>
      <c r="B73" s="9">
        <v>531</v>
      </c>
      <c r="C73" s="9" t="s">
        <v>60</v>
      </c>
      <c r="D73" s="10">
        <v>2129.9924999999998</v>
      </c>
    </row>
    <row r="74" spans="1:4" x14ac:dyDescent="0.25">
      <c r="A74" s="8">
        <v>555</v>
      </c>
      <c r="B74" s="9">
        <v>555</v>
      </c>
      <c r="C74" s="9" t="s">
        <v>61</v>
      </c>
      <c r="D74" s="10">
        <v>989.45425799999987</v>
      </c>
    </row>
    <row r="75" spans="1:4" x14ac:dyDescent="0.25">
      <c r="A75" s="8">
        <v>559</v>
      </c>
      <c r="B75" s="9">
        <v>559</v>
      </c>
      <c r="C75" s="9" t="s">
        <v>62</v>
      </c>
      <c r="D75" s="10" t="s">
        <v>323</v>
      </c>
    </row>
    <row r="76" spans="1:4" x14ac:dyDescent="0.25">
      <c r="A76" s="8"/>
      <c r="B76" s="9"/>
      <c r="C76" s="9"/>
      <c r="D76" s="10"/>
    </row>
    <row r="77" spans="1:4" x14ac:dyDescent="0.25">
      <c r="A77" s="8">
        <v>581</v>
      </c>
      <c r="B77" s="9">
        <v>225</v>
      </c>
      <c r="C77" s="9" t="s">
        <v>63</v>
      </c>
      <c r="D77" s="10" t="s">
        <v>323</v>
      </c>
    </row>
    <row r="78" spans="1:4" x14ac:dyDescent="0.25">
      <c r="A78" s="8">
        <v>581</v>
      </c>
      <c r="B78" s="9">
        <v>227</v>
      </c>
      <c r="C78" s="9" t="s">
        <v>64</v>
      </c>
      <c r="D78" s="10" t="s">
        <v>323</v>
      </c>
    </row>
    <row r="79" spans="1:4" x14ac:dyDescent="0.25">
      <c r="A79" s="8">
        <v>581</v>
      </c>
      <c r="B79" s="9">
        <v>405</v>
      </c>
      <c r="C79" s="9" t="s">
        <v>65</v>
      </c>
      <c r="D79" s="10" t="s">
        <v>323</v>
      </c>
    </row>
    <row r="80" spans="1:4" x14ac:dyDescent="0.25">
      <c r="A80" s="8">
        <v>581</v>
      </c>
      <c r="B80" s="9">
        <v>485</v>
      </c>
      <c r="C80" s="9" t="s">
        <v>66</v>
      </c>
      <c r="D80" s="10" t="s">
        <v>323</v>
      </c>
    </row>
    <row r="81" spans="1:4" ht="15.75" thickBot="1" x14ac:dyDescent="0.3">
      <c r="A81" s="13"/>
      <c r="B81" s="14"/>
      <c r="C81" s="15" t="s">
        <v>67</v>
      </c>
      <c r="D81" s="16">
        <v>0</v>
      </c>
    </row>
  </sheetData>
  <pageMargins left="0.7" right="0.7" top="0.75" bottom="0.75" header="0.3" footer="0.3"/>
  <pageSetup scale="56" orientation="portrait" r:id="rId1"/>
  <headerFooter>
    <oddHeader>&amp;LBased on District &amp; EFA
Enrollment&amp;CFY2023 EFA Phase-Out Estimate
Towns in Split Cooperatives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District by District</vt:lpstr>
      <vt:lpstr>Phaseout Analysis</vt:lpstr>
      <vt:lpstr>Split Tab Phase Out</vt:lpstr>
      <vt:lpstr>'Phaseout Analysis'!Print_Area</vt:lpstr>
      <vt:lpstr>'Split Tab Phase Out'!Print_Area</vt:lpstr>
      <vt:lpstr>'Phaseout Analysis'!Print_Titles</vt:lpstr>
      <vt:lpstr>'Split Tab Phase Out'!Print_Titles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Manganiello, Mark</dc:creator>
  <cp:lastModifiedBy>Voelk2, Brian</cp:lastModifiedBy>
  <dcterms:created xsi:type="dcterms:W3CDTF">2022-09-22T18:23:50Z</dcterms:created>
  <dcterms:modified xsi:type="dcterms:W3CDTF">2023-04-04T18:50:55Z</dcterms:modified>
</cp:coreProperties>
</file>