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nhgov-my.sharepoint.com/personal/kyu-ryung_hwang_doe_nh_gov/Documents/Desktop/Accountability/"/>
    </mc:Choice>
  </mc:AlternateContent>
  <xr:revisionPtr revIDLastSave="4" documentId="8_{61E8A0BF-32ED-4C43-A371-981A0A4D3AC2}" xr6:coauthVersionLast="47" xr6:coauthVersionMax="47" xr10:uidLastSave="{A474B796-C9CB-4F6B-84EB-EA9B00B0EE96}"/>
  <workbookProtection workbookAlgorithmName="SHA-512" workbookHashValue="boK09rK46OMfxkcMx+DTVWcVgICYa6C9y5Xxds+O7yh6fvmLQohenuqP4x1JugST/7G3x4FJkKbtaqNbSKnOMg==" workbookSaltValue="6CYNL0hEzBgIgMzgFxLP8w==" workbookSpinCount="100000" lockStructure="1"/>
  <bookViews>
    <workbookView xWindow="-120" yWindow="-120" windowWidth="29040" windowHeight="15840" xr2:uid="{00000000-000D-0000-FFFF-FFFF00000000}"/>
  </bookViews>
  <sheets>
    <sheet name="1. Purpose &amp; Instructons" sheetId="2" r:id="rId1"/>
    <sheet name=".2 Grant By District" sheetId="1" state="hidden" r:id="rId2"/>
    <sheet name="2. Accountability Plan" sheetId="3" r:id="rId3"/>
    <sheet name="3. Progress Monitoring" sheetId="8" r:id="rId4"/>
    <sheet name="Sheet1" sheetId="4" state="hidden" r:id="rId5"/>
    <sheet name="HasPublicShools" sheetId="9" state="hidden" r:id="rId6"/>
  </sheets>
  <externalReferences>
    <externalReference r:id="rId7"/>
    <externalReference r:id="rId8"/>
    <externalReference r:id="rId9"/>
    <externalReference r:id="rId10"/>
  </externalReferences>
  <definedNames>
    <definedName name="___dfadf">#REF!</definedName>
    <definedName name="__123Graph_A" hidden="1">'[1]VALUES 2017'!#REF!</definedName>
    <definedName name="__123Graph_E" hidden="1">'[2]Equalized Valuation Per Pupil'!#REF!</definedName>
    <definedName name="__123Graph_F" hidden="1">'[2]Equalized Valuation Per Pupil'!#REF!</definedName>
    <definedName name="_AMO_UniqueIdentifier" hidden="1">"'85e23a0a-b70c-4023-bba5-d77e0c75d014'"</definedName>
    <definedName name="_D_">'[1]VALUES 2017'!#REF!</definedName>
    <definedName name="_E_">'[1]VALUES 2017'!#REF!</definedName>
    <definedName name="_xlnm._FilterDatabase" localSheetId="1" hidden="1">'.2 Grant By District'!$B$7:$D$7</definedName>
    <definedName name="_xlnm._FilterDatabase" localSheetId="2" hidden="1">'2. Accountability Plan'!$D$6:$I$6</definedName>
    <definedName name="_P_">'[1]VALUES 2017'!#REF!</definedName>
    <definedName name="_S_">'[1]VALUES 2017'!#REF!</definedName>
    <definedName name="adfadfa">#REF!</definedName>
    <definedName name="blah">'[3]VALUES 2018'!#REF!</definedName>
    <definedName name="CAL">#REF!</definedName>
    <definedName name="dafd">#REF!</definedName>
    <definedName name="dafdasfa">'[3]VALUES 2018'!#REF!</definedName>
    <definedName name="dkafjdkj">'[3]VALUES 2018'!#REF!</definedName>
    <definedName name="FY21charter">#REF!</definedName>
    <definedName name="OLD">#REF!</definedName>
    <definedName name="PRINT">#REF!</definedName>
    <definedName name="_xlnm.Print_Area" localSheetId="1">'.2 Grant By District'!$A$3:$F$184</definedName>
    <definedName name="_xlnm.Print_Titles" localSheetId="1">'.2 Grant By District'!$4:$6</definedName>
    <definedName name="PRINT3">#REF!</definedName>
    <definedName name="Sandy">'[4]BASIC INFO'!$A$13:$P$272</definedName>
    <definedName name="T_Additional_2004_Aid">#REF!</definedName>
    <definedName name="TaxWarr05Imp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 l="1"/>
  <c r="I6" i="3"/>
  <c r="F55" i="3" s="1"/>
  <c r="D54" i="3"/>
  <c r="F8" i="3" l="1"/>
  <c r="E55" i="3"/>
  <c r="H55" i="3"/>
  <c r="G55" i="3"/>
  <c r="I55" i="3"/>
  <c r="I13" i="3" l="1"/>
  <c r="I14" i="3"/>
  <c r="I15" i="3"/>
  <c r="K14" i="3"/>
  <c r="G14" i="3"/>
  <c r="K13" i="3"/>
  <c r="G13" i="3"/>
  <c r="J16" i="3"/>
  <c r="H16" i="3"/>
  <c r="F16" i="3"/>
  <c r="E14" i="3"/>
  <c r="G15" i="3"/>
  <c r="J15" i="3"/>
  <c r="H15" i="3"/>
  <c r="F15" i="3"/>
  <c r="G16" i="3"/>
  <c r="J14" i="3"/>
  <c r="H14" i="3"/>
  <c r="F14" i="3"/>
  <c r="J13" i="3"/>
  <c r="H13" i="3"/>
  <c r="F13" i="3"/>
  <c r="E13" i="3"/>
  <c r="I16" i="3"/>
  <c r="E10" i="3"/>
  <c r="J55" i="3"/>
</calcChain>
</file>

<file path=xl/sharedStrings.xml><?xml version="1.0" encoding="utf-8"?>
<sst xmlns="http://schemas.openxmlformats.org/spreadsheetml/2006/main" count="2161" uniqueCount="589">
  <si>
    <t>These plans will be posted on the NHED website.</t>
  </si>
  <si>
    <t>Opt - Out</t>
  </si>
  <si>
    <t>Due Date:</t>
  </si>
  <si>
    <t>Where To Send Plan?</t>
  </si>
  <si>
    <r>
      <t xml:space="preserve">Extraordinary Grant FY 2023 </t>
    </r>
    <r>
      <rPr>
        <b/>
        <u/>
        <sz val="14"/>
        <color theme="1"/>
        <rFont val="Times New Roman"/>
        <family val="1"/>
      </rPr>
      <t>Alphabetical Order</t>
    </r>
  </si>
  <si>
    <t>District Name</t>
  </si>
  <si>
    <t>District #</t>
  </si>
  <si>
    <t>Amount</t>
  </si>
  <si>
    <t>Select A District</t>
  </si>
  <si>
    <t>Total</t>
  </si>
  <si>
    <t>Albany School District</t>
  </si>
  <si>
    <t>Allenstown School District</t>
  </si>
  <si>
    <t>Alton School District</t>
  </si>
  <si>
    <t>Amherst School District</t>
  </si>
  <si>
    <t>Andover School District</t>
  </si>
  <si>
    <t>Ashland School District</t>
  </si>
  <si>
    <t>Auburn School District</t>
  </si>
  <si>
    <t>Barnstead School District</t>
  </si>
  <si>
    <t>Barrington School District</t>
  </si>
  <si>
    <t>Bartlett School District</t>
  </si>
  <si>
    <t>Bath School District</t>
  </si>
  <si>
    <t>Bedford School District</t>
  </si>
  <si>
    <t>Benton School District</t>
  </si>
  <si>
    <t>Berlin School District</t>
  </si>
  <si>
    <t>Bethlehem School District</t>
  </si>
  <si>
    <t>Bow School District</t>
  </si>
  <si>
    <t>Brentwood School District</t>
  </si>
  <si>
    <t>Brookline School District</t>
  </si>
  <si>
    <t>Campton School District</t>
  </si>
  <si>
    <t>Candia School District</t>
  </si>
  <si>
    <t>Chatham School District</t>
  </si>
  <si>
    <t>Chester School District</t>
  </si>
  <si>
    <t>Chesterfield School District</t>
  </si>
  <si>
    <t>Chichester School District</t>
  </si>
  <si>
    <t>Claremont School District</t>
  </si>
  <si>
    <t>Clarksville School District</t>
  </si>
  <si>
    <t>Colebrook School District</t>
  </si>
  <si>
    <t>Columbia School District</t>
  </si>
  <si>
    <t>Concord School District</t>
  </si>
  <si>
    <t>Contoocook Valley School District</t>
  </si>
  <si>
    <t>Conway School District</t>
  </si>
  <si>
    <t>Coos County School District</t>
  </si>
  <si>
    <t>Cornish School District</t>
  </si>
  <si>
    <t>Croydon School District</t>
  </si>
  <si>
    <t>Deerfield School District</t>
  </si>
  <si>
    <t>Derry School District</t>
  </si>
  <si>
    <t>Dover School District</t>
  </si>
  <si>
    <t>Dresden School District</t>
  </si>
  <si>
    <t>Dummer School District</t>
  </si>
  <si>
    <t>Dunbarton School District</t>
  </si>
  <si>
    <t>East Kingston School District</t>
  </si>
  <si>
    <t>Eaton School District</t>
  </si>
  <si>
    <t>Ellsworth School District</t>
  </si>
  <si>
    <t>Epping School District</t>
  </si>
  <si>
    <t>Epsom School District</t>
  </si>
  <si>
    <t>Errol School District</t>
  </si>
  <si>
    <t>Exeter Regional Cooperative School District</t>
  </si>
  <si>
    <t>Exeter School District</t>
  </si>
  <si>
    <t>Fall Mountain Regional School District</t>
  </si>
  <si>
    <t>Farmington School District</t>
  </si>
  <si>
    <t>Franklin School District</t>
  </si>
  <si>
    <t>Freedom School District</t>
  </si>
  <si>
    <t>Fremont School District</t>
  </si>
  <si>
    <t>Gilford School District</t>
  </si>
  <si>
    <t>Gilmanton School District</t>
  </si>
  <si>
    <t>Goffstown School District</t>
  </si>
  <si>
    <t>Gorham Randolph Shelburne Cooperative School District</t>
  </si>
  <si>
    <t>Goshen School District</t>
  </si>
  <si>
    <t>Governor Wentworth Regional School District</t>
  </si>
  <si>
    <t>Grantham School District</t>
  </si>
  <si>
    <t>Greenland School District</t>
  </si>
  <si>
    <t>Hale's Location School District</t>
  </si>
  <si>
    <t>Hampstead School District</t>
  </si>
  <si>
    <t>Hampton School District</t>
  </si>
  <si>
    <t>Hampton Falls School District</t>
  </si>
  <si>
    <t>Hanover School District</t>
  </si>
  <si>
    <t>Harrisville School District</t>
  </si>
  <si>
    <t>Hart's Location School District</t>
  </si>
  <si>
    <t>Haverhill Cooperative School District</t>
  </si>
  <si>
    <t>Henniker School District</t>
  </si>
  <si>
    <t>Hill School District</t>
  </si>
  <si>
    <t>Hillsboro-Deering Cooperative School District</t>
  </si>
  <si>
    <t>Hinsdale School District</t>
  </si>
  <si>
    <t>Holderness School District</t>
  </si>
  <si>
    <t>Hollis School District</t>
  </si>
  <si>
    <t>Hollis-Brookline Cooperative School District</t>
  </si>
  <si>
    <t>Hooksett School District</t>
  </si>
  <si>
    <t>Hopkinton School District</t>
  </si>
  <si>
    <t>Hudson School District</t>
  </si>
  <si>
    <t>Inter-Lakes School District</t>
  </si>
  <si>
    <t>Jackson School District</t>
  </si>
  <si>
    <t>Jaffrey-Rindge Cooperative School District</t>
  </si>
  <si>
    <t>John Stark Regional School District</t>
  </si>
  <si>
    <t>Kearsarge Regional School District</t>
  </si>
  <si>
    <t>Keene School District</t>
  </si>
  <si>
    <t>Kensington School District</t>
  </si>
  <si>
    <t>Laconia School District</t>
  </si>
  <si>
    <t>Lafayette Regional School District</t>
  </si>
  <si>
    <t>Landaff School District</t>
  </si>
  <si>
    <t>Lebanon School District</t>
  </si>
  <si>
    <t>Lempster School District</t>
  </si>
  <si>
    <t>Lincoln-Woodstock School District</t>
  </si>
  <si>
    <t>Lisbon Regional School District</t>
  </si>
  <si>
    <t>Litchfield School District</t>
  </si>
  <si>
    <t>Littleton School District</t>
  </si>
  <si>
    <t>Londonderry School District</t>
  </si>
  <si>
    <t>Lyme School District</t>
  </si>
  <si>
    <t>Madison School District</t>
  </si>
  <si>
    <t>Manchester School District</t>
  </si>
  <si>
    <t>Marlborough School District</t>
  </si>
  <si>
    <t>Marlow School District</t>
  </si>
  <si>
    <t>Mascenic Regional School District</t>
  </si>
  <si>
    <t>Mascoma Valley Regional School District</t>
  </si>
  <si>
    <t>Mason School District</t>
  </si>
  <si>
    <t>Merrimack School District</t>
  </si>
  <si>
    <t>Merrimack Valley School District</t>
  </si>
  <si>
    <t>Middleton School District</t>
  </si>
  <si>
    <t>Milan School District</t>
  </si>
  <si>
    <t>Milford School District</t>
  </si>
  <si>
    <t>Milton School District</t>
  </si>
  <si>
    <t>Monadnock Regional School District</t>
  </si>
  <si>
    <t>Monroe School District</t>
  </si>
  <si>
    <t>Mont Vernon School District</t>
  </si>
  <si>
    <t>Moultonborough School District</t>
  </si>
  <si>
    <t>Nashua School District</t>
  </si>
  <si>
    <t>Nelson School District</t>
  </si>
  <si>
    <t>New Boston School District</t>
  </si>
  <si>
    <t>New Castle School District</t>
  </si>
  <si>
    <t>Newfields School District</t>
  </si>
  <si>
    <t>Newfound Area School District</t>
  </si>
  <si>
    <t>Newington School District</t>
  </si>
  <si>
    <t>Newmarket School District</t>
  </si>
  <si>
    <t>Newport School District</t>
  </si>
  <si>
    <t>North Hampton School District</t>
  </si>
  <si>
    <t>Northumberland School District</t>
  </si>
  <si>
    <t>Northwood School District</t>
  </si>
  <si>
    <t>Nottingham School District</t>
  </si>
  <si>
    <t>Oyster River Cooperative School District</t>
  </si>
  <si>
    <t>Pelham School District</t>
  </si>
  <si>
    <t>Pembroke School District</t>
  </si>
  <si>
    <t>Pemi-Baker Regional School District</t>
  </si>
  <si>
    <t>Piermont School District</t>
  </si>
  <si>
    <t>Pittsburg School District</t>
  </si>
  <si>
    <t>Pittsfield School District</t>
  </si>
  <si>
    <t>Plainfield School District</t>
  </si>
  <si>
    <t>Plymouth School District</t>
  </si>
  <si>
    <t>Portsmouth School District</t>
  </si>
  <si>
    <t>Profile School District</t>
  </si>
  <si>
    <t>Raymond School District</t>
  </si>
  <si>
    <t>Rivendell Interstate School District</t>
  </si>
  <si>
    <t>Rochester School District</t>
  </si>
  <si>
    <t>Rollinsford School District</t>
  </si>
  <si>
    <t>Rumney School District</t>
  </si>
  <si>
    <t>Rye School District</t>
  </si>
  <si>
    <t>Salem School District</t>
  </si>
  <si>
    <t>Sanborn Regional School District</t>
  </si>
  <si>
    <t>Seabrook School District</t>
  </si>
  <si>
    <t>Shaker Regional School District</t>
  </si>
  <si>
    <t>Somersworth School District</t>
  </si>
  <si>
    <t>Souhegan Cooperative School District</t>
  </si>
  <si>
    <t>South Hampton School District</t>
  </si>
  <si>
    <t>Stark School District</t>
  </si>
  <si>
    <t>Stewartstown School District</t>
  </si>
  <si>
    <t>Stoddard School District</t>
  </si>
  <si>
    <t>Strafford School District</t>
  </si>
  <si>
    <t>Stratford School District</t>
  </si>
  <si>
    <t>Stratham School District</t>
  </si>
  <si>
    <t>Sullivan School District</t>
  </si>
  <si>
    <t>Sunapee School District</t>
  </si>
  <si>
    <t>Surry School District</t>
  </si>
  <si>
    <t>Tamworth School District</t>
  </si>
  <si>
    <t>Thornton School District</t>
  </si>
  <si>
    <t>Timberlane Regional School District</t>
  </si>
  <si>
    <t>Unity School District</t>
  </si>
  <si>
    <t>Wakefield School District</t>
  </si>
  <si>
    <t>Warren School District</t>
  </si>
  <si>
    <t>Washington School District</t>
  </si>
  <si>
    <t>Waterville Valley School District</t>
  </si>
  <si>
    <t>Weare School District</t>
  </si>
  <si>
    <t>Wentworth School District</t>
  </si>
  <si>
    <t>Westmoreland School District</t>
  </si>
  <si>
    <t>White Mountain Regional School District</t>
  </si>
  <si>
    <t>Wilton-Lyndeborough School District</t>
  </si>
  <si>
    <t>Winchester School District</t>
  </si>
  <si>
    <t>Windham School District</t>
  </si>
  <si>
    <t>Windsor School District</t>
  </si>
  <si>
    <t>Winnacunnet Cooperative School District</t>
  </si>
  <si>
    <t>Winnisquam Regional School District</t>
  </si>
  <si>
    <r>
      <rPr>
        <b/>
        <u/>
        <sz val="15"/>
        <color rgb="FFFF0000"/>
        <rFont val="Calibri"/>
        <family val="2"/>
        <scheme val="minor"/>
      </rPr>
      <t xml:space="preserve">Accountability Plan - DUE 1/9/23 </t>
    </r>
    <r>
      <rPr>
        <b/>
        <sz val="11"/>
        <color theme="1"/>
        <rFont val="Calibri"/>
        <family val="2"/>
        <scheme val="minor"/>
      </rPr>
      <t xml:space="preserve">
</t>
    </r>
    <r>
      <rPr>
        <sz val="13"/>
        <rFont val="Calibri"/>
        <family val="2"/>
        <scheme val="minor"/>
      </rPr>
      <t xml:space="preserve">Fill out </t>
    </r>
    <r>
      <rPr>
        <b/>
        <u/>
        <sz val="13"/>
        <rFont val="Calibri"/>
        <family val="2"/>
        <scheme val="minor"/>
      </rPr>
      <t>ALL</t>
    </r>
    <r>
      <rPr>
        <sz val="13"/>
        <rFont val="Calibri"/>
        <family val="2"/>
        <scheme val="minor"/>
      </rPr>
      <t xml:space="preserve"> yellow highlighted cells and submit to Accountability@doe.nh.gov
</t>
    </r>
    <r>
      <rPr>
        <b/>
        <sz val="13"/>
        <color theme="1"/>
        <rFont val="Calibri"/>
        <family val="2"/>
        <scheme val="minor"/>
      </rPr>
      <t>These plans will be posted on the NHED website</t>
    </r>
  </si>
  <si>
    <t>Part I: District Data</t>
  </si>
  <si>
    <t>Yes</t>
  </si>
  <si>
    <t>District</t>
  </si>
  <si>
    <t>Estimated Grant Award</t>
  </si>
  <si>
    <t>SY 2021 - 22 District Summative Assessment Data</t>
  </si>
  <si>
    <t>Reading Growth</t>
  </si>
  <si>
    <t>Math Growth</t>
  </si>
  <si>
    <t>Part II:
Use of the Grant</t>
  </si>
  <si>
    <t>How will your use of the grant enhance student achievement and growth?</t>
  </si>
  <si>
    <t>Part III: 
2- &amp; 5-Year Goals</t>
  </si>
  <si>
    <t>Select Grade Level</t>
  </si>
  <si>
    <t>Part IV: Enrollment Trends</t>
  </si>
  <si>
    <t>ADM-A Trends</t>
  </si>
  <si>
    <t>SY 2017</t>
  </si>
  <si>
    <t>SY 2018</t>
  </si>
  <si>
    <t>SY 2019</t>
  </si>
  <si>
    <t>SY 2020</t>
  </si>
  <si>
    <t>SY 2021</t>
  </si>
  <si>
    <t>Average % Change</t>
  </si>
  <si>
    <r>
      <rPr>
        <b/>
        <u/>
        <sz val="15"/>
        <color rgb="FFFF0000"/>
        <rFont val="Calibri"/>
        <family val="2"/>
        <scheme val="minor"/>
      </rPr>
      <t>Progress Monitoring - DUE 9/15/23</t>
    </r>
    <r>
      <rPr>
        <b/>
        <sz val="11"/>
        <color theme="1"/>
        <rFont val="Calibri"/>
        <family val="2"/>
        <scheme val="minor"/>
      </rPr>
      <t xml:space="preserve">
</t>
    </r>
    <r>
      <rPr>
        <sz val="13"/>
        <rFont val="Calibri"/>
        <family val="2"/>
        <scheme val="minor"/>
      </rPr>
      <t xml:space="preserve">Fill out </t>
    </r>
    <r>
      <rPr>
        <b/>
        <u/>
        <sz val="13"/>
        <rFont val="Calibri"/>
        <family val="2"/>
        <scheme val="minor"/>
      </rPr>
      <t>ALL</t>
    </r>
    <r>
      <rPr>
        <sz val="13"/>
        <rFont val="Calibri"/>
        <family val="2"/>
        <scheme val="minor"/>
      </rPr>
      <t xml:space="preserve"> yellow highlighted cells and submit to Accountability@doe.nh.gov</t>
    </r>
  </si>
  <si>
    <t>Part I:
Use of the Grant</t>
  </si>
  <si>
    <t xml:space="preserve">Instructions: Specify the amount of grant expended and the elements of the Accountability Plan implemented so far. Include evidence of satisfactory program implementation. </t>
  </si>
  <si>
    <t>Part II: Progress towards Target Goals</t>
  </si>
  <si>
    <t>Provide your SY 2022-23 data for the focus grade(s) and subject(s) in your Accountability Plan</t>
  </si>
  <si>
    <t xml:space="preserve">Describe progress made towards your improvement targets </t>
  </si>
  <si>
    <t>School Year 2021</t>
  </si>
  <si>
    <t>School Year 2020</t>
  </si>
  <si>
    <t>School Year 2019</t>
  </si>
  <si>
    <t>School Year 2018</t>
  </si>
  <si>
    <t>SAU #</t>
  </si>
  <si>
    <t>Dist #</t>
  </si>
  <si>
    <t>Loc #</t>
  </si>
  <si>
    <t>a2</t>
  </si>
  <si>
    <t>i665</t>
  </si>
  <si>
    <t>SAU ID</t>
  </si>
  <si>
    <t>LEA Type</t>
  </si>
  <si>
    <t>LEA ID</t>
  </si>
  <si>
    <t>LEA Name</t>
  </si>
  <si>
    <t>$I$666</t>
  </si>
  <si>
    <t>$I$665</t>
  </si>
  <si>
    <t>ALBANY SCHOOL DISTRICT</t>
  </si>
  <si>
    <t>DST</t>
  </si>
  <si>
    <t>Albany</t>
  </si>
  <si>
    <t>Allenstown</t>
  </si>
  <si>
    <t>Alton</t>
  </si>
  <si>
    <t>Amherst</t>
  </si>
  <si>
    <t>ANDOVER SCHOOL DISTRICT</t>
  </si>
  <si>
    <t>Andover</t>
  </si>
  <si>
    <t>Ashland</t>
  </si>
  <si>
    <t>Auburn</t>
  </si>
  <si>
    <t>Barnstead</t>
  </si>
  <si>
    <t>Barrington School District  SAU #74</t>
  </si>
  <si>
    <t>Barrington</t>
  </si>
  <si>
    <t>BARTLETT SCHOOL DISTRICT</t>
  </si>
  <si>
    <t>Bartlett</t>
  </si>
  <si>
    <t>Bath</t>
  </si>
  <si>
    <t>Bedford</t>
  </si>
  <si>
    <t>Benton</t>
  </si>
  <si>
    <t>Berlin</t>
  </si>
  <si>
    <t>BETHLEHEM SCHOOL DISTRICT</t>
  </si>
  <si>
    <t>Bethlehem</t>
  </si>
  <si>
    <t>BOW SCHOOL DISTRICT</t>
  </si>
  <si>
    <t>Bow</t>
  </si>
  <si>
    <t>BRENTWOOD SCHOOL DISTRICT</t>
  </si>
  <si>
    <t>Brentwood</t>
  </si>
  <si>
    <t>Brookline</t>
  </si>
  <si>
    <t>CAMPTON SCHOOL DISTRICT</t>
  </si>
  <si>
    <t>Campton</t>
  </si>
  <si>
    <t>Candia</t>
  </si>
  <si>
    <t>CHATHAM SCHOOL DISTRICT</t>
  </si>
  <si>
    <t>Chatham</t>
  </si>
  <si>
    <t>Chester</t>
  </si>
  <si>
    <t>CHESTERFIELD SCHOOL DISTRICT</t>
  </si>
  <si>
    <t>Chesterfield</t>
  </si>
  <si>
    <t>Chichester</t>
  </si>
  <si>
    <t>Claremont</t>
  </si>
  <si>
    <t>CLARKSVILLE SCHOOL DISTRICT</t>
  </si>
  <si>
    <t>Clarksville</t>
  </si>
  <si>
    <t>COLEBROOK SCHOOL DISTRICT</t>
  </si>
  <si>
    <t>Cocheco Academy for the Arts</t>
  </si>
  <si>
    <t>Colebrook</t>
  </si>
  <si>
    <t>COLUMBIA SCHOOL DISTRICT</t>
  </si>
  <si>
    <t>Columbia</t>
  </si>
  <si>
    <t>Concord</t>
  </si>
  <si>
    <t>Contoocook Valley</t>
  </si>
  <si>
    <t>Compass Classical Academy Charter School</t>
  </si>
  <si>
    <t>CONWAY SCHOOL DISTRICT</t>
  </si>
  <si>
    <t>Conway</t>
  </si>
  <si>
    <t>Coos County Unincorporated Places</t>
  </si>
  <si>
    <t>Cornish</t>
  </si>
  <si>
    <t>Croydon</t>
  </si>
  <si>
    <t>Deerfield</t>
  </si>
  <si>
    <t>DERRY COOPERATIVE SCHOOL DISTRICT</t>
  </si>
  <si>
    <t>Derry Cooperative</t>
  </si>
  <si>
    <t xml:space="preserve">Dover </t>
  </si>
  <si>
    <t>CSI Charter School</t>
  </si>
  <si>
    <t>Dover</t>
  </si>
  <si>
    <t>Dresden</t>
  </si>
  <si>
    <t>Dummer</t>
  </si>
  <si>
    <t>DUNBARTON SCHOOL DISTRICT</t>
  </si>
  <si>
    <t>Dunbarton</t>
  </si>
  <si>
    <t>EAST KINGSTON SCHOOL DISTRICT</t>
  </si>
  <si>
    <t>East Kingston</t>
  </si>
  <si>
    <t>EATON SCHOOL DISTRICT</t>
  </si>
  <si>
    <t>Eaton</t>
  </si>
  <si>
    <t>ELLSWORTH SCHOOL DISTRICT</t>
  </si>
  <si>
    <t>Ellsworth</t>
  </si>
  <si>
    <t>Epping</t>
  </si>
  <si>
    <t>Epsom</t>
  </si>
  <si>
    <t>Errol</t>
  </si>
  <si>
    <t>EXETER REGION COOPERATIVE SCHOOL DISTRICT</t>
  </si>
  <si>
    <t>Exeter</t>
  </si>
  <si>
    <t>EXETER SCHOOL DISTRICT</t>
  </si>
  <si>
    <t>Exeter Region Cooperative</t>
  </si>
  <si>
    <t>Fall Mountain Regional</t>
  </si>
  <si>
    <t xml:space="preserve">FARMINGTON </t>
  </si>
  <si>
    <t>Farmington</t>
  </si>
  <si>
    <t>FRANKLIN SCHOOL DISTRICT</t>
  </si>
  <si>
    <t>Franklin</t>
  </si>
  <si>
    <t>Freedom</t>
  </si>
  <si>
    <t>Fremont</t>
  </si>
  <si>
    <t>Gilford</t>
  </si>
  <si>
    <t>Gilmanton</t>
  </si>
  <si>
    <t>Goffstown</t>
  </si>
  <si>
    <t>GRS Cooperative</t>
  </si>
  <si>
    <t>Gate City Charter School For the Arts</t>
  </si>
  <si>
    <t>Gorham Randolph Shelburne Cooperative</t>
  </si>
  <si>
    <t>Goshen SD</t>
  </si>
  <si>
    <t>Goshen</t>
  </si>
  <si>
    <t>Governor Wentworth Regional</t>
  </si>
  <si>
    <t>Grantham</t>
  </si>
  <si>
    <t>GREENLAND SCHOOL DISTRICT</t>
  </si>
  <si>
    <t>Greenland</t>
  </si>
  <si>
    <t>Hales Location</t>
  </si>
  <si>
    <t>Hale's Location (Carroll County)</t>
  </si>
  <si>
    <t>Hampstead</t>
  </si>
  <si>
    <t>Hampton School District - SAU 90</t>
  </si>
  <si>
    <t>Granite State Arts Academy Charter School</t>
  </si>
  <si>
    <t>Hampton</t>
  </si>
  <si>
    <t>HAMPTON FALLS</t>
  </si>
  <si>
    <t>Hampton Falls</t>
  </si>
  <si>
    <t>Great Bay Charter School</t>
  </si>
  <si>
    <t>Hanover</t>
  </si>
  <si>
    <t>HARRISVILLE SCHOOL DISTRICT</t>
  </si>
  <si>
    <t>Harrisville</t>
  </si>
  <si>
    <t>HARTS LOCATION SCHOOL DISTRICT</t>
  </si>
  <si>
    <t>Hart's Location</t>
  </si>
  <si>
    <t>Haverhill Coop</t>
  </si>
  <si>
    <t>Haverhill Cooperative</t>
  </si>
  <si>
    <t>HENNIKER SCHOOL DISTRICT</t>
  </si>
  <si>
    <t>Henniker</t>
  </si>
  <si>
    <t>Hill</t>
  </si>
  <si>
    <t>Hillsboro-Deering Coop</t>
  </si>
  <si>
    <t>Hillsboro-Deering Cooperative</t>
  </si>
  <si>
    <t>Hinsdale</t>
  </si>
  <si>
    <t>HOLDERNESS SCHOOL DISTRICT</t>
  </si>
  <si>
    <t>Holderness</t>
  </si>
  <si>
    <t>Hollis</t>
  </si>
  <si>
    <t>Hollis Brookline Cooperative School District</t>
  </si>
  <si>
    <t>Hollis-Brookline Cooperative</t>
  </si>
  <si>
    <t>Hooksett</t>
  </si>
  <si>
    <t>HOPKINTON SCHOOL DISTRICT SAU 66</t>
  </si>
  <si>
    <t>Hopkinton</t>
  </si>
  <si>
    <t>HUDSON SCHOOL DISTRICT</t>
  </si>
  <si>
    <t>Hudson</t>
  </si>
  <si>
    <t>INTER-LAKES SCHOOL DISTRICT</t>
  </si>
  <si>
    <t>Inter-Lakes Cooperative</t>
  </si>
  <si>
    <t>JACKSON SCHOOL DISTRICT</t>
  </si>
  <si>
    <t>Jackson</t>
  </si>
  <si>
    <t>Jaffrey-Rindge Cooperative School District (SAU 47)</t>
  </si>
  <si>
    <t>Jaffrey-Rindge Cooperative</t>
  </si>
  <si>
    <t>JOHN STARK SCHOOL DISTRICT</t>
  </si>
  <si>
    <t>John Stark Regional</t>
  </si>
  <si>
    <t>Kearsarge Regional</t>
  </si>
  <si>
    <t>KEENE</t>
  </si>
  <si>
    <t>Keene</t>
  </si>
  <si>
    <t>KENSINGTON SCHOOL DISTRICT</t>
  </si>
  <si>
    <t>Kensington</t>
  </si>
  <si>
    <t>Laconia School District SAU #30</t>
  </si>
  <si>
    <t>Laconia</t>
  </si>
  <si>
    <t>LAFAYETTE REGIONAL SCHOOL DISTRICT</t>
  </si>
  <si>
    <t>Lafayette Regional</t>
  </si>
  <si>
    <t>LANDAFF BLUE SCHOOL</t>
  </si>
  <si>
    <t>Landaff</t>
  </si>
  <si>
    <t>Lebanon</t>
  </si>
  <si>
    <t>Lempster</t>
  </si>
  <si>
    <t>Lincoln-Woodstock Cooperative School District</t>
  </si>
  <si>
    <t>Lincoln-Woodstock Cooperative</t>
  </si>
  <si>
    <t>LISBON REGIONAL SCHOOL DISTRICT</t>
  </si>
  <si>
    <t>Kreiva Academy Public Charter School District</t>
  </si>
  <si>
    <t>Lisbon Regional</t>
  </si>
  <si>
    <t>LITCHFIELD SCHOOL DISTRICT</t>
  </si>
  <si>
    <t>Litchfield</t>
  </si>
  <si>
    <t>LITTLETON SCHOOL DISTRICT</t>
  </si>
  <si>
    <t>Littleton</t>
  </si>
  <si>
    <t>LONDONDERRY SCHOOL DISTRICT</t>
  </si>
  <si>
    <t>Londonderry</t>
  </si>
  <si>
    <t>Lyme</t>
  </si>
  <si>
    <t>LEAF Charter School</t>
  </si>
  <si>
    <t>Madison</t>
  </si>
  <si>
    <t>Manchester</t>
  </si>
  <si>
    <t>Ledyard Charter School</t>
  </si>
  <si>
    <t>MARLBOROUGH</t>
  </si>
  <si>
    <t>Marlborough</t>
  </si>
  <si>
    <t>MARLOW</t>
  </si>
  <si>
    <t>Marlow</t>
  </si>
  <si>
    <t>MASCENIC REGIONAL SCHOOL DISTRICT</t>
  </si>
  <si>
    <t>Mascenic Regional</t>
  </si>
  <si>
    <t>Mascoma Valley Regional</t>
  </si>
  <si>
    <t>Mason</t>
  </si>
  <si>
    <t>Merrimack</t>
  </si>
  <si>
    <t>MERRIMACK VALLEY SCHOOL DISTRICT</t>
  </si>
  <si>
    <t>Merrimack Valley</t>
  </si>
  <si>
    <t>Middleton</t>
  </si>
  <si>
    <t>Making Community Connections Charter School</t>
  </si>
  <si>
    <t>Milan</t>
  </si>
  <si>
    <t>Milford School District SAU #40</t>
  </si>
  <si>
    <t>Milford</t>
  </si>
  <si>
    <t>Milton</t>
  </si>
  <si>
    <t>Monadnock Regional</t>
  </si>
  <si>
    <t>Monroe</t>
  </si>
  <si>
    <t>Mont Vernon</t>
  </si>
  <si>
    <t>Moultonborough</t>
  </si>
  <si>
    <t>NASHUA SCHOOL DISTRICT</t>
  </si>
  <si>
    <t>Nashua</t>
  </si>
  <si>
    <t>NELSON</t>
  </si>
  <si>
    <t>Nelson</t>
  </si>
  <si>
    <t>New Boston</t>
  </si>
  <si>
    <t>MicroSociety Academy Charter School Foundation</t>
  </si>
  <si>
    <t>NEW CASTLE SCHOOL DISTRICT</t>
  </si>
  <si>
    <t>New Castle</t>
  </si>
  <si>
    <t>NEWFIELDS SCHOOL DISTRICT</t>
  </si>
  <si>
    <t>Newfields</t>
  </si>
  <si>
    <t>Newfound Area</t>
  </si>
  <si>
    <t xml:space="preserve">Newfound Area </t>
  </si>
  <si>
    <t>NEWINGTON SCHOOL DISTRICT</t>
  </si>
  <si>
    <t>Mill Falls Charter School</t>
  </si>
  <si>
    <t>Newington</t>
  </si>
  <si>
    <t>Newmarket</t>
  </si>
  <si>
    <t>Newport</t>
  </si>
  <si>
    <t>NORTH HAMPTON</t>
  </si>
  <si>
    <t>North Hampton</t>
  </si>
  <si>
    <t>NORTHUMBERLAND SCHOOL DISTRICT</t>
  </si>
  <si>
    <t>Northumberland</t>
  </si>
  <si>
    <t>Northwood</t>
  </si>
  <si>
    <t>Mountain Village Charter School</t>
  </si>
  <si>
    <t>Nottingham</t>
  </si>
  <si>
    <t>Oyster River Coop</t>
  </si>
  <si>
    <t>PELHAM SCHOOL DISTRICT, SAU28</t>
  </si>
  <si>
    <t>PACE Career Academy Charter School</t>
  </si>
  <si>
    <t>Pembroke</t>
  </si>
  <si>
    <t>Pelham</t>
  </si>
  <si>
    <t>Piermont</t>
  </si>
  <si>
    <t>Pemi-Baker Regional</t>
  </si>
  <si>
    <t>PITTSBURG SCHOOL DISTRICT</t>
  </si>
  <si>
    <t>PITTSFIELD SCHOOL DISTRICT</t>
  </si>
  <si>
    <t>Pittsburg</t>
  </si>
  <si>
    <t>Pittsfield</t>
  </si>
  <si>
    <t>PLYMOUTH SCHOOL DISTRICT</t>
  </si>
  <si>
    <t>Plainfield</t>
  </si>
  <si>
    <t>Portsmouth</t>
  </si>
  <si>
    <t>Next Charter School</t>
  </si>
  <si>
    <t>Plymouth</t>
  </si>
  <si>
    <t>PROFILE SCHOOL DISTRICT</t>
  </si>
  <si>
    <t>North Country Charter Academy</t>
  </si>
  <si>
    <t>RAYMOND SCHOOL DISTRICT</t>
  </si>
  <si>
    <t>Profile</t>
  </si>
  <si>
    <t>Rochester School Department</t>
  </si>
  <si>
    <t>Northeast Woodland Chartered Public School</t>
  </si>
  <si>
    <t>Raymond</t>
  </si>
  <si>
    <t>Rollinsford</t>
  </si>
  <si>
    <t>Rochester</t>
  </si>
  <si>
    <t>RYE SCHOOL DISTRICT</t>
  </si>
  <si>
    <t>Rumney</t>
  </si>
  <si>
    <t>Rye</t>
  </si>
  <si>
    <t>Salem</t>
  </si>
  <si>
    <t>SEABROOK</t>
  </si>
  <si>
    <t>Sanborn Regional</t>
  </si>
  <si>
    <t>Seabrook</t>
  </si>
  <si>
    <t>Somersworth</t>
  </si>
  <si>
    <t>Shaker Regional</t>
  </si>
  <si>
    <t>SOUTH HAMPTON</t>
  </si>
  <si>
    <t>Souhegan Cooperative</t>
  </si>
  <si>
    <t>Stark SD</t>
  </si>
  <si>
    <t>South Hampton</t>
  </si>
  <si>
    <t>STEWARTSTOWN SCHOOL DISTRICT</t>
  </si>
  <si>
    <t>Stark</t>
  </si>
  <si>
    <t>STODDARD SCHOOL DISTRICT</t>
  </si>
  <si>
    <t>Polaris Charter School</t>
  </si>
  <si>
    <t>Stewartstown</t>
  </si>
  <si>
    <t>Stoddard</t>
  </si>
  <si>
    <t>STRATFORD SCHOOL DISTRICT</t>
  </si>
  <si>
    <t>Strafford</t>
  </si>
  <si>
    <t>STRATHAM SCHOOL DISTRICT</t>
  </si>
  <si>
    <t>Stratford</t>
  </si>
  <si>
    <t>SULLIVAN SCHOOL DISTRICT SAU 96</t>
  </si>
  <si>
    <t>Robert Frost Charter School</t>
  </si>
  <si>
    <t>Stratham</t>
  </si>
  <si>
    <t>Sunapee</t>
  </si>
  <si>
    <t>Sullivan</t>
  </si>
  <si>
    <t>SURRY SCHOOL DISTRICT SAU 91</t>
  </si>
  <si>
    <t>Tamworth</t>
  </si>
  <si>
    <t>Surry</t>
  </si>
  <si>
    <t>THORNTON SCHOOL DISTRICT</t>
  </si>
  <si>
    <t>Thornton</t>
  </si>
  <si>
    <t>Timberlane Regional</t>
  </si>
  <si>
    <t>Wakefield School District SAU 101</t>
  </si>
  <si>
    <t>Unity</t>
  </si>
  <si>
    <t>Warren</t>
  </si>
  <si>
    <t>Seacoast Charter School</t>
  </si>
  <si>
    <t>Wakefield</t>
  </si>
  <si>
    <t>Washington</t>
  </si>
  <si>
    <t>WEARE SCHOOL DISTRICT</t>
  </si>
  <si>
    <t>Waterville Valley</t>
  </si>
  <si>
    <t>Weare</t>
  </si>
  <si>
    <t>WESTMORELAND SCHOOL DISTRICT</t>
  </si>
  <si>
    <t>Spark Academy of Advanced Technologies</t>
  </si>
  <si>
    <t>Wentworth</t>
  </si>
  <si>
    <t>White Mountains Regional</t>
  </si>
  <si>
    <t>Westmoreland</t>
  </si>
  <si>
    <t>Wilton-Lyndeborough Cooperative SAU63</t>
  </si>
  <si>
    <t>Winchester</t>
  </si>
  <si>
    <t>Wilton-Lyndeborough Cooperative</t>
  </si>
  <si>
    <t>Windham</t>
  </si>
  <si>
    <t>Windsor</t>
  </si>
  <si>
    <t>WINNACUNNET</t>
  </si>
  <si>
    <t>Winnisquam Regional</t>
  </si>
  <si>
    <t>Strong Foundations Charter School</t>
  </si>
  <si>
    <t>Winnacunnet Cooperative</t>
  </si>
  <si>
    <t>Surry Village Charter School</t>
  </si>
  <si>
    <t>The Birches Academy of Academics &amp; Art A Public Charter Sch</t>
  </si>
  <si>
    <t>The Founders Academy Charter School</t>
  </si>
  <si>
    <t>Virtual Learning Academy Charter School</t>
  </si>
  <si>
    <t>Windham Academy Public Charter School</t>
  </si>
  <si>
    <t>dstid</t>
  </si>
  <si>
    <t>orgname</t>
  </si>
  <si>
    <t>Grade 3 Reading Score</t>
  </si>
  <si>
    <t>Grade 3 Math Score</t>
  </si>
  <si>
    <t>Grade 4 Reading Score</t>
  </si>
  <si>
    <t>Grade 4 Math Score</t>
  </si>
  <si>
    <t>Grade 4 Reading SGP</t>
  </si>
  <si>
    <t>Grade 4 Math SGP</t>
  </si>
  <si>
    <t>Grade 5 Reading Score</t>
  </si>
  <si>
    <t>Grade 5 Math Score</t>
  </si>
  <si>
    <t>Grade 5 Reading SGP</t>
  </si>
  <si>
    <t>Grade 5 Math SGP</t>
  </si>
  <si>
    <t>Grade 6 Reading Score</t>
  </si>
  <si>
    <t>Grade 6 Math Score</t>
  </si>
  <si>
    <t>Grade 6 Reading SGP</t>
  </si>
  <si>
    <t>Grade 6 Math SGP</t>
  </si>
  <si>
    <t>Grade 7 Reading Score</t>
  </si>
  <si>
    <t>Grade 7 Math Score</t>
  </si>
  <si>
    <t>Grade 7 Reading SGP</t>
  </si>
  <si>
    <t>Grade 7 Math SGP</t>
  </si>
  <si>
    <t>Grade 8 Reading Score</t>
  </si>
  <si>
    <t>Grade 8 Math Score</t>
  </si>
  <si>
    <t>Grade 8 Reading SGP</t>
  </si>
  <si>
    <t>Grade 8 Math SGP</t>
  </si>
  <si>
    <t>Grade 11 Reading Score</t>
  </si>
  <si>
    <t>Grade 11 Math Score</t>
  </si>
  <si>
    <t>Academy for Science and Design Charter School</t>
  </si>
  <si>
    <t xml:space="preserve">Arts Academy of New Hampshire Chartered Public High School </t>
  </si>
  <si>
    <t>Coastal Waters Chartered Public School</t>
  </si>
  <si>
    <t>Coe-Brown Northwood Academy</t>
  </si>
  <si>
    <t>Gathering Waters Charter School</t>
  </si>
  <si>
    <t>Heartwood Public Charter School</t>
  </si>
  <si>
    <t>Lionheart Classical Academy Chartered Public School</t>
  </si>
  <si>
    <t>Pinkerton Academy</t>
  </si>
  <si>
    <t>Prospect Mountain JMA</t>
  </si>
  <si>
    <t>Rivendell</t>
  </si>
  <si>
    <t>SAU #23 French Pond</t>
  </si>
  <si>
    <t>SAU #23 King Street School</t>
  </si>
  <si>
    <r>
      <t>If you are one of the 87 districts that are eligible for this grant</t>
    </r>
    <r>
      <rPr>
        <b/>
        <sz val="12"/>
        <color theme="1"/>
        <rFont val="Calibri"/>
        <family val="2"/>
        <scheme val="minor"/>
      </rPr>
      <t xml:space="preserve"> </t>
    </r>
    <r>
      <rPr>
        <b/>
        <u/>
        <sz val="12"/>
        <color theme="1"/>
        <rFont val="Calibri"/>
        <family val="2"/>
        <scheme val="minor"/>
      </rPr>
      <t>and</t>
    </r>
    <r>
      <rPr>
        <sz val="12"/>
        <color theme="1"/>
        <rFont val="Calibri"/>
        <family val="2"/>
        <scheme val="minor"/>
      </rPr>
      <t xml:space="preserve"> would like the grant, please complete the Accountability Plan in tab "</t>
    </r>
    <r>
      <rPr>
        <b/>
        <sz val="12"/>
        <color theme="1"/>
        <rFont val="Calibri"/>
        <family val="2"/>
        <scheme val="minor"/>
      </rPr>
      <t>2. Accountability Plan</t>
    </r>
    <r>
      <rPr>
        <sz val="12"/>
        <color theme="1"/>
        <rFont val="Calibri"/>
        <family val="2"/>
        <scheme val="minor"/>
      </rPr>
      <t xml:space="preserve">" by </t>
    </r>
    <r>
      <rPr>
        <b/>
        <u/>
        <sz val="12"/>
        <color rgb="FFFF0000"/>
        <rFont val="Calibri"/>
        <family val="2"/>
        <scheme val="minor"/>
      </rPr>
      <t>January 9, 2023</t>
    </r>
    <r>
      <rPr>
        <sz val="12"/>
        <color theme="1"/>
        <rFont val="Calibri"/>
        <family val="2"/>
        <scheme val="minor"/>
      </rPr>
      <t>. The accountability progress report, in tab "</t>
    </r>
    <r>
      <rPr>
        <b/>
        <sz val="12"/>
        <color theme="1"/>
        <rFont val="Calibri"/>
        <family val="2"/>
        <scheme val="minor"/>
      </rPr>
      <t>3. Progress Monitoring</t>
    </r>
    <r>
      <rPr>
        <sz val="12"/>
        <color theme="1"/>
        <rFont val="Calibri"/>
        <family val="2"/>
        <scheme val="minor"/>
      </rPr>
      <t xml:space="preserve">," is due </t>
    </r>
    <r>
      <rPr>
        <b/>
        <u/>
        <sz val="12"/>
        <color rgb="FFFF0000"/>
        <rFont val="Calibri"/>
        <family val="2"/>
        <scheme val="minor"/>
      </rPr>
      <t>September 15, 2023</t>
    </r>
    <r>
      <rPr>
        <sz val="12"/>
        <color rgb="FFFF0000"/>
        <rFont val="Calibri"/>
        <family val="2"/>
        <scheme val="minor"/>
      </rPr>
      <t xml:space="preserve">. </t>
    </r>
    <r>
      <rPr>
        <sz val="12"/>
        <color theme="1"/>
        <rFont val="Calibri"/>
        <family val="2"/>
        <scheme val="minor"/>
      </rPr>
      <t xml:space="preserve">
It is up to the districts to determine how robust or comprehensive the accountability plan would be. 
</t>
    </r>
  </si>
  <si>
    <r>
      <t xml:space="preserve">*Please note that the assessment data above is preliminary as of the time of the release of this document. While districts should use the data to inform their goal setting for this Accountability Plan, </t>
    </r>
    <r>
      <rPr>
        <b/>
        <i/>
        <sz val="9"/>
        <color rgb="FFFF0000"/>
        <rFont val="Calibri"/>
        <family val="2"/>
        <scheme val="minor"/>
      </rPr>
      <t xml:space="preserve">please note that the final data released by NHED in the fall may be slightly different. </t>
    </r>
  </si>
  <si>
    <t xml:space="preserve">How do you intend to use this grant? </t>
  </si>
  <si>
    <t>Instructions: For the purpose of this Accountability Plan in FY 23, any FY 23 planned spending can be considered in drafting a plan. For example, you can refer to planned spending in your existing FY 23 budget that was passed prior to 9/1/2022 when the estimated grant award was provided.</t>
  </si>
  <si>
    <t>How were enrollment trends considered in determining your District's use of the grant?</t>
  </si>
  <si>
    <t>Two-Year Target Goals (SY 2024-25) - Set your two-year target goals</t>
  </si>
  <si>
    <t xml:space="preserve">Five-Year Target Goals (SY 2027-28) - Set your five-year target goals </t>
  </si>
  <si>
    <t xml:space="preserve">Instructions: Determine the focus grade(s) and subject(s) for which you will use this grant. For "Select Grade Level," use the dropdown and select "yes" for the focus grade(s). Enter in your achievement and growth goals for the focus subjects and grades only. Use the data above to inform your goals. </t>
  </si>
  <si>
    <t>Instructions: Enter in the SY 22-23 data for the focus grade(s) and subject(s) selected in your Accountability Plan (Tab 2)</t>
  </si>
  <si>
    <t>How has your District responded to trends in your enrollment as shown above?</t>
  </si>
  <si>
    <t>Instructions: Provide a written narrative of your District's progress towards its 2- and 5-year target goals</t>
  </si>
  <si>
    <r>
      <rPr>
        <b/>
        <i/>
        <u/>
        <sz val="11"/>
        <rFont val="Calibri"/>
        <family val="2"/>
        <scheme val="minor"/>
      </rPr>
      <t>Instructions:</t>
    </r>
    <r>
      <rPr>
        <i/>
        <sz val="11"/>
        <rFont val="Calibri"/>
        <family val="2"/>
        <scheme val="minor"/>
      </rPr>
      <t xml:space="preserve">
Part I: Describe your District's use of the grant so far
Part II: Provide your SY 22-23 data and describe your District's progress towards the target goals in its Accountability Plan </t>
    </r>
  </si>
  <si>
    <t>Describe how your District has used the grant so far to implement its Accountability Plan</t>
  </si>
  <si>
    <r>
      <rPr>
        <b/>
        <i/>
        <u/>
        <sz val="11"/>
        <rFont val="Calibri"/>
        <family val="2"/>
        <scheme val="minor"/>
      </rPr>
      <t>Instructions:</t>
    </r>
    <r>
      <rPr>
        <i/>
        <sz val="11"/>
        <rFont val="Calibri"/>
        <family val="2"/>
        <scheme val="minor"/>
      </rPr>
      <t xml:space="preserve">
Part I: Select your District below to auto-generate the estimated grant award and the preliminary SY 21-22 assessment data
Part II: Explain your intended use of the grant and how it will help enhance student achievement and growth 
Part III: Set your 2- and 5-year target goals based on the preliminary assessment data 
Part IV: Describe your District's response to the enrollment trends and how it informs the use of the grant </t>
    </r>
  </si>
  <si>
    <t xml:space="preserve">Instructions: Refer to your District data above to inform your answer </t>
  </si>
  <si>
    <t xml:space="preserve">During the 2022 legislative session, SB420 was adopted to distribute the "Extraordinary Need Grants" to districts based on their free &amp; reduced price meal eligible students relative to property values. To receive this grant, districts must submit an Accountability Plan outlining how they will use the grant to improve the educational achievement and growth of students. Districts must also submit an annual grant accountability progress report that includes evidence of satisfactory program implementation and progress toward grant accountability improvement targets. </t>
  </si>
  <si>
    <t>Purpose</t>
  </si>
  <si>
    <t>Instruction / Policy</t>
  </si>
  <si>
    <t>Publication</t>
  </si>
  <si>
    <r>
      <t xml:space="preserve">Superintendents must send the accountability plan to </t>
    </r>
    <r>
      <rPr>
        <b/>
        <u/>
        <sz val="11"/>
        <color theme="1"/>
        <rFont val="Calibri"/>
        <family val="2"/>
        <scheme val="minor"/>
      </rPr>
      <t>Accountability@doe.nh.gov</t>
    </r>
    <r>
      <rPr>
        <sz val="11"/>
        <color theme="1"/>
        <rFont val="Calibri"/>
        <family val="2"/>
        <scheme val="minor"/>
      </rPr>
      <t xml:space="preserve">
</t>
    </r>
    <r>
      <rPr>
        <i/>
        <sz val="11"/>
        <color theme="1"/>
        <rFont val="Calibri"/>
        <family val="2"/>
        <scheme val="minor"/>
      </rPr>
      <t>(Superintendents who oversee multiple districts must submit a separate Accountability Plan for each eligible district)</t>
    </r>
  </si>
  <si>
    <t>Reading Achievement</t>
  </si>
  <si>
    <t>Math Achievement</t>
  </si>
  <si>
    <t>School Year 2022 - 23</t>
  </si>
  <si>
    <r>
      <t>Districts that do not want the Extraordinary Need Grant for FY 2023 MUST opt out by</t>
    </r>
    <r>
      <rPr>
        <b/>
        <u/>
        <sz val="12"/>
        <color rgb="FFFF0000"/>
        <rFont val="Calibri"/>
        <family val="2"/>
        <scheme val="minor"/>
      </rPr>
      <t xml:space="preserve"> September 30, 2022</t>
    </r>
    <r>
      <rPr>
        <sz val="12"/>
        <color theme="1"/>
        <rFont val="Calibri"/>
        <family val="2"/>
        <scheme val="minor"/>
      </rPr>
      <t xml:space="preserve">. To opt out, </t>
    </r>
    <r>
      <rPr>
        <b/>
        <sz val="12"/>
        <color theme="1"/>
        <rFont val="Calibri"/>
        <family val="2"/>
        <scheme val="minor"/>
      </rPr>
      <t>the superintendent must send the following email to Accountability@doe.nh.gov</t>
    </r>
    <r>
      <rPr>
        <sz val="12"/>
        <color theme="1"/>
        <rFont val="Calibri"/>
        <family val="2"/>
        <scheme val="minor"/>
      </rPr>
      <t xml:space="preserve">. 
</t>
    </r>
    <r>
      <rPr>
        <u/>
        <sz val="12"/>
        <color theme="1"/>
        <rFont val="Calibri"/>
        <family val="2"/>
        <scheme val="minor"/>
      </rPr>
      <t>Opt-Out Email:</t>
    </r>
    <r>
      <rPr>
        <sz val="12"/>
        <color theme="1"/>
        <rFont val="Calibri"/>
        <family val="2"/>
        <scheme val="minor"/>
      </rPr>
      <t xml:space="preserve"> 
Subject: [District name]'s request to opt out of the FY 2023 Extraordinary Need Grant
Body of the email: [District name] will opt out of the Extraordinary Need Grant for FY 2023 
</t>
    </r>
    <r>
      <rPr>
        <i/>
        <sz val="12"/>
        <color theme="1"/>
        <rFont val="Calibri"/>
        <family val="2"/>
        <scheme val="minor"/>
      </rPr>
      <t>(Superintendents who oversee multiple districts must submit a separate email for each district that wishes to opt out).</t>
    </r>
  </si>
  <si>
    <r>
      <t xml:space="preserve">The Accountability Plan must be submitted by </t>
    </r>
    <r>
      <rPr>
        <b/>
        <u/>
        <sz val="12"/>
        <color rgb="FFFF0000"/>
        <rFont val="Calibri"/>
        <family val="2"/>
        <scheme val="minor"/>
      </rPr>
      <t>January 9, 2023</t>
    </r>
    <r>
      <rPr>
        <sz val="12"/>
        <rFont val="Calibri"/>
        <family val="2"/>
        <scheme val="minor"/>
      </rPr>
      <t xml:space="preserve"> to secure the grant and ensure that accurate revenue is estimated for setting tax rates. </t>
    </r>
  </si>
  <si>
    <t>http://www.gencourt.state.nh.us/</t>
  </si>
  <si>
    <t>SB420</t>
  </si>
  <si>
    <t>(Type "SB420" under "Find A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</si>
</sst>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0##"/>
  </numFmts>
  <fonts count="42" x14ac:knownFonts="1">
    <font>
      <sz val="11"/>
      <color theme="1"/>
      <name val="Calibri"/>
      <family val="2"/>
      <scheme val="minor"/>
    </font>
    <font>
      <sz val="11"/>
      <color theme="1"/>
      <name val="Calibri"/>
      <family val="2"/>
      <scheme val="minor"/>
    </font>
    <font>
      <sz val="14"/>
      <color theme="1"/>
      <name val="Times New Roman"/>
      <family val="1"/>
    </font>
    <font>
      <sz val="14"/>
      <color theme="1"/>
      <name val="Calibri"/>
      <family val="2"/>
      <scheme val="minor"/>
    </font>
    <font>
      <b/>
      <sz val="14"/>
      <color theme="1"/>
      <name val="Times New Roman"/>
      <family val="1"/>
    </font>
    <font>
      <b/>
      <u/>
      <sz val="14"/>
      <color theme="1"/>
      <name val="Times New Roman"/>
      <family val="1"/>
    </font>
    <font>
      <sz val="14"/>
      <name val="Times New Roman"/>
      <family val="1"/>
    </font>
    <font>
      <b/>
      <sz val="11"/>
      <color theme="1"/>
      <name val="Calibri"/>
      <family val="2"/>
      <scheme val="minor"/>
    </font>
    <font>
      <i/>
      <sz val="11"/>
      <color theme="1"/>
      <name val="Calibri"/>
      <family val="2"/>
      <scheme val="minor"/>
    </font>
    <font>
      <sz val="12"/>
      <color theme="1"/>
      <name val="Calibri"/>
      <family val="2"/>
      <scheme val="minor"/>
    </font>
    <font>
      <sz val="12"/>
      <name val="Calibri"/>
      <family val="2"/>
      <scheme val="minor"/>
    </font>
    <font>
      <sz val="11"/>
      <color theme="0"/>
      <name val="Calibri"/>
      <family val="2"/>
      <scheme val="minor"/>
    </font>
    <font>
      <b/>
      <sz val="12"/>
      <color theme="1"/>
      <name val="Calibri"/>
      <family val="2"/>
      <scheme val="minor"/>
    </font>
    <font>
      <b/>
      <sz val="18"/>
      <color theme="1"/>
      <name val="Times New Roman"/>
      <family val="1"/>
    </font>
    <font>
      <b/>
      <sz val="12"/>
      <color rgb="FFFF0000"/>
      <name val="Calibri"/>
      <family val="2"/>
      <scheme val="minor"/>
    </font>
    <font>
      <b/>
      <u/>
      <sz val="12"/>
      <color rgb="FFFF0000"/>
      <name val="Calibri"/>
      <family val="2"/>
      <scheme val="minor"/>
    </font>
    <font>
      <b/>
      <i/>
      <u/>
      <sz val="12"/>
      <name val="Arial"/>
      <family val="2"/>
    </font>
    <font>
      <sz val="12"/>
      <name val="Arial"/>
      <family val="2"/>
    </font>
    <font>
      <sz val="10"/>
      <name val="Arial"/>
      <family val="2"/>
    </font>
    <font>
      <sz val="12"/>
      <color rgb="FFFF0000"/>
      <name val="Arial"/>
      <family val="2"/>
    </font>
    <font>
      <sz val="12"/>
      <color indexed="16"/>
      <name val="Arial"/>
      <family val="2"/>
    </font>
    <font>
      <sz val="12"/>
      <color indexed="12"/>
      <name val="Arial"/>
      <family val="2"/>
    </font>
    <font>
      <b/>
      <i/>
      <sz val="11"/>
      <color theme="1"/>
      <name val="Calibri"/>
      <family val="2"/>
      <scheme val="minor"/>
    </font>
    <font>
      <i/>
      <sz val="9"/>
      <color theme="1"/>
      <name val="Calibri"/>
      <family val="2"/>
      <scheme val="minor"/>
    </font>
    <font>
      <b/>
      <i/>
      <sz val="9"/>
      <color theme="1"/>
      <name val="Calibri"/>
      <family val="2"/>
      <scheme val="minor"/>
    </font>
    <font>
      <i/>
      <sz val="11"/>
      <name val="Calibri"/>
      <family val="2"/>
      <scheme val="minor"/>
    </font>
    <font>
      <b/>
      <i/>
      <u/>
      <sz val="11"/>
      <name val="Calibri"/>
      <family val="2"/>
      <scheme val="minor"/>
    </font>
    <font>
      <u/>
      <sz val="12"/>
      <color theme="1"/>
      <name val="Calibri"/>
      <family val="2"/>
      <scheme val="minor"/>
    </font>
    <font>
      <sz val="13"/>
      <name val="Calibri"/>
      <family val="2"/>
      <scheme val="minor"/>
    </font>
    <font>
      <b/>
      <u/>
      <sz val="15"/>
      <color rgb="FFFF0000"/>
      <name val="Calibri"/>
      <family val="2"/>
      <scheme val="minor"/>
    </font>
    <font>
      <b/>
      <sz val="13"/>
      <color theme="1"/>
      <name val="Calibri"/>
      <family val="2"/>
      <scheme val="minor"/>
    </font>
    <font>
      <b/>
      <u/>
      <sz val="13"/>
      <name val="Calibri"/>
      <family val="2"/>
      <scheme val="minor"/>
    </font>
    <font>
      <i/>
      <sz val="12"/>
      <color theme="1"/>
      <name val="Calibri"/>
      <family val="2"/>
      <scheme val="minor"/>
    </font>
    <font>
      <b/>
      <i/>
      <sz val="9"/>
      <color rgb="FFFF0000"/>
      <name val="Calibri"/>
      <family val="2"/>
      <scheme val="minor"/>
    </font>
    <font>
      <sz val="14"/>
      <color rgb="FF000000"/>
      <name val="Calibri"/>
      <family val="2"/>
    </font>
    <font>
      <sz val="11"/>
      <color rgb="FFFFFFFF"/>
      <name val="Calibri"/>
      <family val="2"/>
      <scheme val="minor"/>
    </font>
    <font>
      <b/>
      <u/>
      <sz val="12"/>
      <color theme="1"/>
      <name val="Calibri"/>
      <family val="2"/>
      <scheme val="minor"/>
    </font>
    <font>
      <sz val="12"/>
      <color rgb="FFFF0000"/>
      <name val="Calibri"/>
      <family val="2"/>
      <scheme val="minor"/>
    </font>
    <font>
      <b/>
      <u/>
      <sz val="11"/>
      <color theme="1"/>
      <name val="Calibri"/>
      <family val="2"/>
      <scheme val="minor"/>
    </font>
    <font>
      <u/>
      <sz val="11"/>
      <color theme="10"/>
      <name val="Calibri"/>
      <family val="2"/>
      <scheme val="minor"/>
    </font>
    <font>
      <b/>
      <sz val="10"/>
      <name val="Arial"/>
      <family val="2"/>
    </font>
    <font>
      <i/>
      <sz val="10"/>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87CEFA"/>
        <bgColor rgb="FF87CEFA"/>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bottom style="hair">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hair">
        <color indexed="64"/>
      </right>
      <top/>
      <bottom style="hair">
        <color indexed="64"/>
      </bottom>
      <diagonal/>
    </border>
    <border>
      <left/>
      <right style="medium">
        <color rgb="FF000000"/>
      </right>
      <top/>
      <bottom style="hair">
        <color indexed="64"/>
      </bottom>
      <diagonal/>
    </border>
    <border>
      <left style="medium">
        <color rgb="FF000000"/>
      </left>
      <right style="hair">
        <color indexed="64"/>
      </right>
      <top/>
      <bottom style="medium">
        <color rgb="FF000000"/>
      </bottom>
      <diagonal/>
    </border>
    <border>
      <left/>
      <right style="hair">
        <color indexed="64"/>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s>
  <cellStyleXfs count="4">
    <xf numFmtId="0" fontId="0" fillId="0" borderId="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188">
    <xf numFmtId="0" fontId="0" fillId="0" borderId="0" xfId="0"/>
    <xf numFmtId="0" fontId="2" fillId="0" borderId="0" xfId="1" applyFont="1"/>
    <xf numFmtId="0" fontId="3" fillId="0" borderId="0" xfId="1" applyFont="1"/>
    <xf numFmtId="0" fontId="3" fillId="0" borderId="0" xfId="1" applyFont="1" applyAlignment="1">
      <alignment vertical="center"/>
    </xf>
    <xf numFmtId="0" fontId="2" fillId="0" borderId="0" xfId="1" applyFont="1" applyFill="1"/>
    <xf numFmtId="0" fontId="8" fillId="0" borderId="0" xfId="0" applyFont="1" applyAlignment="1">
      <alignment wrapText="1"/>
    </xf>
    <xf numFmtId="0" fontId="0" fillId="0" borderId="0" xfId="0" applyAlignment="1"/>
    <xf numFmtId="0" fontId="0" fillId="0" borderId="8" xfId="0" applyBorder="1"/>
    <xf numFmtId="0" fontId="0" fillId="0" borderId="0" xfId="0" applyBorder="1"/>
    <xf numFmtId="0" fontId="0" fillId="0" borderId="10" xfId="0" applyBorder="1"/>
    <xf numFmtId="0" fontId="0" fillId="0" borderId="12" xfId="0" applyBorder="1"/>
    <xf numFmtId="0" fontId="0" fillId="0" borderId="13" xfId="0" applyBorder="1"/>
    <xf numFmtId="0" fontId="0" fillId="0" borderId="12" xfId="0" applyBorder="1" applyAlignment="1"/>
    <xf numFmtId="0" fontId="0" fillId="0" borderId="7" xfId="0" applyBorder="1"/>
    <xf numFmtId="0" fontId="0" fillId="0" borderId="9" xfId="0" applyBorder="1"/>
    <xf numFmtId="0" fontId="0" fillId="0" borderId="11" xfId="0" applyBorder="1"/>
    <xf numFmtId="0" fontId="9" fillId="0" borderId="0" xfId="0" applyFont="1"/>
    <xf numFmtId="44" fontId="3" fillId="0" borderId="0" xfId="1" applyNumberFormat="1" applyFont="1"/>
    <xf numFmtId="0" fontId="0" fillId="0" borderId="0" xfId="0" applyFill="1" applyBorder="1"/>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11" fillId="0" borderId="0" xfId="0" applyFont="1" applyBorder="1" applyAlignment="1"/>
    <xf numFmtId="0" fontId="0" fillId="11" borderId="0" xfId="0" applyFill="1"/>
    <xf numFmtId="165" fontId="0" fillId="11" borderId="0" xfId="0" applyNumberFormat="1" applyFill="1"/>
    <xf numFmtId="165" fontId="0" fillId="0" borderId="0" xfId="0" applyNumberFormat="1"/>
    <xf numFmtId="0" fontId="0" fillId="0" borderId="0" xfId="0" applyFill="1" applyBorder="1" applyAlignment="1">
      <alignment horizontal="left" vertical="top"/>
    </xf>
    <xf numFmtId="0" fontId="0" fillId="0" borderId="10" xfId="0" applyFill="1" applyBorder="1" applyAlignment="1">
      <alignment horizontal="left" vertical="top"/>
    </xf>
    <xf numFmtId="0" fontId="7" fillId="9" borderId="1" xfId="0" applyFont="1" applyFill="1" applyBorder="1" applyAlignment="1">
      <alignment vertical="center" wrapText="1"/>
    </xf>
    <xf numFmtId="0" fontId="0" fillId="0" borderId="0" xfId="0" applyBorder="1" applyAlignment="1">
      <alignment horizontal="center" vertical="top" wrapText="1"/>
    </xf>
    <xf numFmtId="0" fontId="9" fillId="0" borderId="0" xfId="0" applyFont="1" applyBorder="1" applyAlignment="1">
      <alignment horizontal="center" vertical="center" wrapText="1"/>
    </xf>
    <xf numFmtId="0" fontId="0" fillId="0" borderId="0" xfId="0" applyBorder="1" applyAlignment="1">
      <alignment horizontal="center"/>
    </xf>
    <xf numFmtId="49" fontId="16" fillId="0" borderId="0" xfId="0" applyNumberFormat="1" applyFont="1" applyAlignment="1">
      <alignment horizontal="right" wrapText="1"/>
    </xf>
    <xf numFmtId="49" fontId="16" fillId="0" borderId="23" xfId="0" applyNumberFormat="1" applyFont="1" applyBorder="1" applyAlignment="1">
      <alignment horizontal="right" wrapText="1"/>
    </xf>
    <xf numFmtId="43" fontId="0" fillId="0" borderId="0" xfId="0" applyNumberFormat="1"/>
    <xf numFmtId="43" fontId="0" fillId="0" borderId="0" xfId="2" applyFont="1"/>
    <xf numFmtId="0" fontId="17" fillId="0" borderId="0" xfId="0" applyFont="1" applyAlignment="1">
      <alignment horizontal="right"/>
    </xf>
    <xf numFmtId="43" fontId="18" fillId="6" borderId="0" xfId="2" applyFont="1" applyFill="1"/>
    <xf numFmtId="43" fontId="0" fillId="0" borderId="0" xfId="0" applyNumberFormat="1" applyAlignment="1">
      <alignment horizontal="left" vertical="top"/>
    </xf>
    <xf numFmtId="43" fontId="0" fillId="6" borderId="0" xfId="0" applyNumberFormat="1" applyFill="1" applyAlignment="1">
      <alignment horizontal="left" vertical="top"/>
    </xf>
    <xf numFmtId="0" fontId="0" fillId="0" borderId="0" xfId="0" applyAlignment="1">
      <alignment horizontal="left" vertical="top"/>
    </xf>
    <xf numFmtId="0" fontId="17" fillId="0" borderId="0" xfId="0" applyNumberFormat="1" applyFont="1" applyAlignment="1">
      <alignment horizontal="right"/>
    </xf>
    <xf numFmtId="0" fontId="17" fillId="0" borderId="23" xfId="0" applyNumberFormat="1" applyFont="1" applyBorder="1" applyAlignment="1">
      <alignment horizontal="right"/>
    </xf>
    <xf numFmtId="0" fontId="19" fillId="0" borderId="0" xfId="0" applyNumberFormat="1" applyFont="1" applyAlignment="1">
      <alignment horizontal="right"/>
    </xf>
    <xf numFmtId="0" fontId="20" fillId="0" borderId="0" xfId="0" applyNumberFormat="1" applyFont="1" applyAlignment="1">
      <alignment horizontal="right"/>
    </xf>
    <xf numFmtId="0" fontId="20" fillId="0" borderId="23" xfId="0" applyNumberFormat="1" applyFont="1" applyBorder="1" applyAlignment="1">
      <alignment horizontal="right"/>
    </xf>
    <xf numFmtId="0" fontId="21" fillId="0" borderId="0" xfId="0" applyNumberFormat="1" applyFont="1" applyAlignment="1">
      <alignment horizontal="right"/>
    </xf>
    <xf numFmtId="0" fontId="21" fillId="0" borderId="23" xfId="0" applyNumberFormat="1" applyFont="1" applyBorder="1" applyAlignment="1">
      <alignment horizontal="right"/>
    </xf>
    <xf numFmtId="0" fontId="17" fillId="6" borderId="0" xfId="0" applyNumberFormat="1" applyFont="1" applyFill="1" applyAlignment="1">
      <alignment horizontal="right"/>
    </xf>
    <xf numFmtId="0" fontId="17" fillId="6" borderId="23" xfId="0" applyNumberFormat="1" applyFont="1" applyFill="1" applyBorder="1" applyAlignment="1">
      <alignment horizontal="right"/>
    </xf>
    <xf numFmtId="0" fontId="22" fillId="0" borderId="0" xfId="0" applyFont="1" applyAlignment="1">
      <alignment horizontal="center"/>
    </xf>
    <xf numFmtId="0" fontId="0" fillId="0" borderId="18" xfId="0" applyFill="1" applyBorder="1" applyAlignment="1">
      <alignment horizontal="center" vertical="center"/>
    </xf>
    <xf numFmtId="0" fontId="0" fillId="0" borderId="25" xfId="0" applyFill="1" applyBorder="1" applyAlignment="1">
      <alignment horizontal="center" vertical="center"/>
    </xf>
    <xf numFmtId="10" fontId="0" fillId="0" borderId="10" xfId="0" applyNumberFormat="1" applyBorder="1" applyAlignment="1">
      <alignment horizontal="center"/>
    </xf>
    <xf numFmtId="0" fontId="7" fillId="0" borderId="22" xfId="0" applyFont="1" applyBorder="1" applyAlignment="1">
      <alignment horizontal="center" vertical="center"/>
    </xf>
    <xf numFmtId="10" fontId="0" fillId="0" borderId="0" xfId="0" applyNumberFormat="1" applyBorder="1" applyAlignment="1">
      <alignment horizontal="center"/>
    </xf>
    <xf numFmtId="0" fontId="7" fillId="2" borderId="24" xfId="0" applyFont="1" applyFill="1" applyBorder="1" applyAlignment="1">
      <alignment horizontal="center"/>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29" xfId="0" applyBorder="1"/>
    <xf numFmtId="0" fontId="7" fillId="0" borderId="18" xfId="0" applyFont="1" applyFill="1" applyBorder="1" applyAlignment="1">
      <alignment vertical="center" wrapText="1"/>
    </xf>
    <xf numFmtId="0" fontId="5" fillId="2" borderId="1" xfId="1" applyFont="1" applyFill="1" applyBorder="1" applyAlignment="1">
      <alignment horizontal="center" vertical="center" wrapText="1"/>
    </xf>
    <xf numFmtId="0" fontId="13" fillId="0" borderId="0" xfId="1" applyFont="1" applyAlignment="1">
      <alignment vertical="center"/>
    </xf>
    <xf numFmtId="0" fontId="6" fillId="0" borderId="36" xfId="0" applyFont="1" applyFill="1" applyBorder="1" applyAlignment="1"/>
    <xf numFmtId="0" fontId="5" fillId="2" borderId="40" xfId="1" applyFont="1" applyFill="1" applyBorder="1" applyAlignment="1">
      <alignment horizontal="center" vertical="center" wrapText="1"/>
    </xf>
    <xf numFmtId="0" fontId="5" fillId="2" borderId="41" xfId="1" applyFont="1" applyFill="1" applyBorder="1" applyAlignment="1">
      <alignment horizontal="center" vertical="center" wrapText="1"/>
    </xf>
    <xf numFmtId="164" fontId="5" fillId="2" borderId="41" xfId="1" applyNumberFormat="1" applyFont="1" applyFill="1" applyBorder="1" applyAlignment="1">
      <alignment horizontal="center" vertical="center" wrapText="1"/>
    </xf>
    <xf numFmtId="0" fontId="6" fillId="0" borderId="42" xfId="0" applyFont="1" applyFill="1" applyBorder="1" applyAlignment="1"/>
    <xf numFmtId="3" fontId="34" fillId="0" borderId="43" xfId="0" applyNumberFormat="1" applyFont="1" applyFill="1" applyBorder="1" applyAlignment="1"/>
    <xf numFmtId="0" fontId="34" fillId="0" borderId="43" xfId="0" applyFont="1" applyFill="1" applyBorder="1" applyAlignment="1"/>
    <xf numFmtId="0" fontId="6" fillId="0" borderId="44" xfId="0" applyFont="1" applyFill="1" applyBorder="1" applyAlignment="1"/>
    <xf numFmtId="0" fontId="6" fillId="0" borderId="45" xfId="0" applyFont="1" applyFill="1" applyBorder="1" applyAlignment="1"/>
    <xf numFmtId="3" fontId="34" fillId="0" borderId="46" xfId="0" applyNumberFormat="1" applyFont="1" applyFill="1" applyBorder="1" applyAlignment="1"/>
    <xf numFmtId="0" fontId="5" fillId="2" borderId="40" xfId="1" applyFont="1" applyFill="1" applyBorder="1" applyAlignment="1">
      <alignment vertical="center" wrapText="1"/>
    </xf>
    <xf numFmtId="0" fontId="5" fillId="2" borderId="1" xfId="1" applyFont="1" applyFill="1" applyBorder="1" applyAlignment="1">
      <alignment vertical="center" wrapText="1"/>
    </xf>
    <xf numFmtId="0" fontId="35" fillId="0" borderId="22" xfId="0" applyFont="1" applyFill="1" applyBorder="1" applyAlignment="1" applyProtection="1">
      <protection hidden="1"/>
    </xf>
    <xf numFmtId="0" fontId="0" fillId="12" borderId="1" xfId="0" applyFill="1" applyBorder="1" applyAlignment="1" applyProtection="1">
      <alignment horizontal="center" vertical="center"/>
    </xf>
    <xf numFmtId="0" fontId="0" fillId="12" borderId="4" xfId="0" applyFill="1" applyBorder="1" applyAlignment="1" applyProtection="1">
      <alignment horizontal="center" vertical="center"/>
    </xf>
    <xf numFmtId="0" fontId="0" fillId="0" borderId="1" xfId="0" applyBorder="1" applyProtection="1"/>
    <xf numFmtId="0" fontId="0" fillId="0" borderId="1" xfId="0" applyBorder="1" applyAlignment="1" applyProtection="1">
      <alignment horizontal="center"/>
    </xf>
    <xf numFmtId="0" fontId="11" fillId="0" borderId="0" xfId="0" applyFont="1" applyProtection="1">
      <protection hidden="1"/>
    </xf>
    <xf numFmtId="0" fontId="40" fillId="2" borderId="53" xfId="0" applyFont="1" applyFill="1" applyBorder="1" applyAlignment="1">
      <alignment horizontal="center" vertical="center" wrapText="1"/>
    </xf>
    <xf numFmtId="0" fontId="40" fillId="2" borderId="54" xfId="0" applyFont="1" applyFill="1" applyBorder="1" applyAlignment="1">
      <alignment horizontal="center" vertical="center"/>
    </xf>
    <xf numFmtId="0" fontId="40" fillId="2" borderId="55" xfId="0" applyFont="1" applyFill="1" applyBorder="1" applyAlignment="1">
      <alignment horizontal="center" vertical="center"/>
    </xf>
    <xf numFmtId="0" fontId="39" fillId="0" borderId="56" xfId="3" applyBorder="1" applyAlignment="1">
      <alignment horizontal="center" vertical="center" wrapText="1"/>
    </xf>
    <xf numFmtId="0" fontId="0" fillId="0" borderId="20" xfId="0" applyBorder="1" applyAlignment="1">
      <alignment horizontal="center" vertical="center"/>
    </xf>
    <xf numFmtId="0" fontId="0" fillId="0" borderId="27" xfId="0"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7" fillId="10" borderId="47" xfId="0" applyFont="1" applyFill="1" applyBorder="1" applyAlignment="1">
      <alignment horizontal="center" vertical="center"/>
    </xf>
    <xf numFmtId="0" fontId="7" fillId="10" borderId="49" xfId="0" applyFont="1" applyFill="1" applyBorder="1" applyAlignment="1">
      <alignment horizontal="center" vertical="center"/>
    </xf>
    <xf numFmtId="0" fontId="0" fillId="0" borderId="50" xfId="0" applyBorder="1" applyAlignment="1">
      <alignment horizontal="center" vertical="center" wrapText="1"/>
    </xf>
    <xf numFmtId="0" fontId="0" fillId="0" borderId="8"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2" fillId="5" borderId="47" xfId="0" applyFont="1" applyFill="1" applyBorder="1" applyAlignment="1">
      <alignment horizontal="center" vertical="center"/>
    </xf>
    <xf numFmtId="0" fontId="12" fillId="5" borderId="48" xfId="0" applyFont="1" applyFill="1" applyBorder="1" applyAlignment="1">
      <alignment horizontal="center" vertical="center"/>
    </xf>
    <xf numFmtId="0" fontId="12" fillId="5" borderId="49" xfId="0" applyFont="1" applyFill="1" applyBorder="1" applyAlignment="1">
      <alignment horizontal="center" vertical="center"/>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12" fillId="14" borderId="47" xfId="0" applyFont="1" applyFill="1" applyBorder="1" applyAlignment="1">
      <alignment horizontal="center" vertical="center"/>
    </xf>
    <xf numFmtId="0" fontId="12" fillId="14" borderId="48" xfId="0" applyFont="1" applyFill="1" applyBorder="1" applyAlignment="1">
      <alignment horizontal="center" vertical="center"/>
    </xf>
    <xf numFmtId="0" fontId="12" fillId="14" borderId="49" xfId="0" applyFont="1" applyFill="1" applyBorder="1" applyAlignment="1">
      <alignment horizontal="center" vertical="center"/>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 xfId="0" applyFont="1" applyBorder="1" applyAlignment="1">
      <alignment horizontal="center" wrapText="1"/>
    </xf>
    <xf numFmtId="0" fontId="9" fillId="0" borderId="4" xfId="0" applyFont="1" applyBorder="1" applyAlignment="1">
      <alignment horizontal="center" wrapText="1"/>
    </xf>
    <xf numFmtId="0" fontId="9" fillId="0" borderId="31" xfId="0" applyFont="1" applyBorder="1" applyAlignment="1">
      <alignment horizontal="center" wrapText="1"/>
    </xf>
    <xf numFmtId="0" fontId="9" fillId="0" borderId="30" xfId="0" applyFont="1" applyBorder="1" applyAlignment="1">
      <alignment horizontal="center" wrapText="1"/>
    </xf>
    <xf numFmtId="0" fontId="12" fillId="13" borderId="47" xfId="0" applyFont="1" applyFill="1" applyBorder="1" applyAlignment="1">
      <alignment horizontal="center" vertical="center" wrapText="1"/>
    </xf>
    <xf numFmtId="0" fontId="12" fillId="13" borderId="49" xfId="0" applyFont="1" applyFill="1" applyBorder="1" applyAlignment="1">
      <alignment horizontal="center" vertical="center" wrapText="1"/>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12" fillId="4" borderId="47" xfId="0" applyFont="1" applyFill="1" applyBorder="1" applyAlignment="1">
      <alignment horizontal="center" vertical="center"/>
    </xf>
    <xf numFmtId="0" fontId="12" fillId="4" borderId="48" xfId="0" applyFont="1" applyFill="1" applyBorder="1" applyAlignment="1">
      <alignment horizontal="center" vertical="center"/>
    </xf>
    <xf numFmtId="0" fontId="12" fillId="4" borderId="49" xfId="0" applyFont="1" applyFill="1" applyBorder="1" applyAlignment="1">
      <alignment horizontal="center"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center" vertical="center"/>
    </xf>
    <xf numFmtId="0" fontId="0" fillId="6" borderId="1" xfId="0" applyFill="1" applyBorder="1" applyAlignment="1" applyProtection="1">
      <alignment horizontal="center" vertical="top" wrapText="1"/>
      <protection locked="0"/>
    </xf>
    <xf numFmtId="0" fontId="0" fillId="6" borderId="4" xfId="0" applyFill="1" applyBorder="1" applyAlignment="1" applyProtection="1">
      <alignment horizontal="center" vertical="top" wrapText="1"/>
      <protection locked="0"/>
    </xf>
    <xf numFmtId="0" fontId="0" fillId="6" borderId="17" xfId="0" applyFill="1" applyBorder="1" applyAlignment="1" applyProtection="1">
      <alignment horizontal="center" vertical="top" wrapText="1"/>
      <protection locked="0"/>
    </xf>
    <xf numFmtId="0" fontId="7" fillId="2" borderId="1" xfId="0" applyFont="1" applyFill="1" applyBorder="1" applyAlignment="1">
      <alignment horizontal="center"/>
    </xf>
    <xf numFmtId="0" fontId="7" fillId="2" borderId="17" xfId="0" applyFont="1" applyFill="1" applyBorder="1" applyAlignment="1">
      <alignment horizontal="center"/>
    </xf>
    <xf numFmtId="0" fontId="7" fillId="9" borderId="2" xfId="0" applyFont="1" applyFill="1" applyBorder="1" applyAlignment="1">
      <alignment horizontal="center" wrapText="1"/>
    </xf>
    <xf numFmtId="0" fontId="7" fillId="9" borderId="2" xfId="0" applyFont="1" applyFill="1" applyBorder="1" applyAlignment="1">
      <alignment horizontal="center"/>
    </xf>
    <xf numFmtId="0" fontId="7" fillId="9" borderId="3" xfId="0" applyFont="1" applyFill="1" applyBorder="1" applyAlignment="1">
      <alignment horizontal="center"/>
    </xf>
    <xf numFmtId="0" fontId="7" fillId="0" borderId="0" xfId="0" applyFont="1" applyAlignment="1">
      <alignment horizontal="center" wrapText="1"/>
    </xf>
    <xf numFmtId="0" fontId="0" fillId="0" borderId="0" xfId="0" applyAlignment="1">
      <alignment horizontal="center"/>
    </xf>
    <xf numFmtId="0" fontId="7" fillId="7" borderId="2" xfId="0" applyFont="1" applyFill="1" applyBorder="1" applyAlignment="1">
      <alignment horizontal="center"/>
    </xf>
    <xf numFmtId="0" fontId="7" fillId="7" borderId="3" xfId="0" applyFont="1" applyFill="1" applyBorder="1" applyAlignment="1">
      <alignment horizont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7" fillId="8" borderId="1" xfId="0" applyFont="1" applyFill="1" applyBorder="1" applyAlignment="1">
      <alignment horizontal="center" vertical="center"/>
    </xf>
    <xf numFmtId="44" fontId="12" fillId="0" borderId="1" xfId="0" applyNumberFormat="1" applyFont="1" applyBorder="1" applyAlignment="1" applyProtection="1">
      <alignment horizontal="center" vertical="center" wrapText="1"/>
    </xf>
    <xf numFmtId="0" fontId="23" fillId="2" borderId="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7" fillId="9" borderId="1" xfId="0" applyFont="1" applyFill="1" applyBorder="1" applyAlignment="1">
      <alignment horizontal="center"/>
    </xf>
    <xf numFmtId="0" fontId="7" fillId="9" borderId="4" xfId="0" applyFont="1" applyFill="1" applyBorder="1" applyAlignment="1">
      <alignment horizontal="center"/>
    </xf>
    <xf numFmtId="0" fontId="7" fillId="9" borderId="1" xfId="0" applyFont="1" applyFill="1" applyBorder="1" applyAlignment="1">
      <alignment horizontal="center" wrapText="1"/>
    </xf>
    <xf numFmtId="10" fontId="0" fillId="0" borderId="1" xfId="0" applyNumberFormat="1" applyFont="1" applyBorder="1" applyAlignment="1" applyProtection="1">
      <alignment horizontal="center"/>
    </xf>
    <xf numFmtId="10" fontId="0" fillId="0" borderId="17" xfId="0" applyNumberFormat="1" applyFont="1" applyBorder="1" applyAlignment="1" applyProtection="1">
      <alignment horizontal="center"/>
    </xf>
    <xf numFmtId="0" fontId="7" fillId="2" borderId="28"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7" fillId="2" borderId="4" xfId="0" applyFont="1" applyFill="1" applyBorder="1" applyAlignment="1">
      <alignment horizontal="center"/>
    </xf>
    <xf numFmtId="0" fontId="23" fillId="2" borderId="17" xfId="0" applyFont="1" applyFill="1" applyBorder="1" applyAlignment="1">
      <alignment horizontal="center" wrapText="1"/>
    </xf>
    <xf numFmtId="0" fontId="23" fillId="2" borderId="18" xfId="0" applyFont="1" applyFill="1" applyBorder="1" applyAlignment="1">
      <alignment horizontal="center" wrapText="1"/>
    </xf>
    <xf numFmtId="0" fontId="23" fillId="2" borderId="25" xfId="0" applyFont="1" applyFill="1" applyBorder="1" applyAlignment="1">
      <alignment horizontal="center" wrapText="1"/>
    </xf>
    <xf numFmtId="0" fontId="25" fillId="0" borderId="0" xfId="0" applyFont="1" applyAlignment="1">
      <alignment horizontal="left" wrapText="1"/>
    </xf>
    <xf numFmtId="0" fontId="0" fillId="6" borderId="1" xfId="0" applyFill="1" applyBorder="1" applyAlignment="1" applyProtection="1">
      <alignment horizontal="center"/>
      <protection locked="0"/>
    </xf>
    <xf numFmtId="0" fontId="23" fillId="0" borderId="20"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14" fillId="0" borderId="0" xfId="0" applyFont="1" applyBorder="1" applyAlignment="1">
      <alignment horizont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2" xfId="0" applyFont="1" applyBorder="1" applyAlignment="1">
      <alignment horizontal="center" vertical="center" wrapText="1"/>
    </xf>
    <xf numFmtId="0" fontId="23" fillId="2" borderId="19" xfId="0" applyFont="1" applyFill="1" applyBorder="1" applyAlignment="1">
      <alignment horizontal="center" wrapText="1"/>
    </xf>
    <xf numFmtId="0" fontId="23" fillId="2" borderId="20" xfId="0" applyFont="1" applyFill="1" applyBorder="1" applyAlignment="1">
      <alignment horizontal="center" wrapText="1"/>
    </xf>
    <xf numFmtId="0" fontId="23" fillId="2" borderId="27" xfId="0" applyFont="1" applyFill="1" applyBorder="1" applyAlignment="1">
      <alignment horizontal="center" wrapText="1"/>
    </xf>
    <xf numFmtId="0" fontId="0" fillId="6" borderId="1"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30" xfId="0" applyFill="1" applyBorder="1" applyAlignment="1" applyProtection="1">
      <alignment horizontal="left" vertical="top" wrapText="1"/>
      <protection locked="0"/>
    </xf>
    <xf numFmtId="0" fontId="0" fillId="6" borderId="32" xfId="0" applyFill="1" applyBorder="1" applyAlignment="1" applyProtection="1">
      <alignment horizontal="left" vertical="top" wrapText="1"/>
      <protection locked="0"/>
    </xf>
    <xf numFmtId="0" fontId="0" fillId="6" borderId="33" xfId="0" applyFill="1" applyBorder="1" applyAlignment="1" applyProtection="1">
      <alignment horizontal="left" vertical="top" wrapText="1"/>
      <protection locked="0"/>
    </xf>
    <xf numFmtId="0" fontId="0" fillId="6" borderId="26"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34" xfId="0" applyFill="1" applyBorder="1" applyAlignment="1" applyProtection="1">
      <alignment horizontal="left" vertical="top" wrapText="1"/>
      <protection locked="0"/>
    </xf>
    <xf numFmtId="0" fontId="0" fillId="6"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1" xfId="0" applyFill="1" applyBorder="1" applyAlignment="1" applyProtection="1">
      <alignment horizontal="left" vertical="top" wrapText="1"/>
      <protection locked="0"/>
    </xf>
  </cellXfs>
  <cellStyles count="4">
    <cellStyle name="Comma" xfId="2" builtinId="3"/>
    <cellStyle name="Hyperlink" xfId="3" builtinId="8"/>
    <cellStyle name="Normal" xfId="0" builtinId="0"/>
    <cellStyle name="Normal 48" xfId="1" xr:uid="{00000000-0005-0000-0000-000001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PS\BDM\EQUALVAL\FOR2017\VALUES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PS\BDM\EQUALVAL\FOR2017\EQPRT17final12-19-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PS\BDM\EQUALVAL\FOR2018\VALUES2018version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INFOSVCS\AIDS\Adequacy%20Aid\FY2003\FY03%20DRA%20Gra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Steps"/>
      <sheetName val="Proof"/>
      <sheetName val="VALUES 2017"/>
      <sheetName val="Footnotes"/>
      <sheetName val="Min-Max-Median"/>
      <sheetName val="State Averages"/>
      <sheetName val="For Values"/>
      <sheetName val="Tax Rates 2017"/>
      <sheetName val="Tax Assessments-2017"/>
      <sheetName val="DRA Warrants 4-1-2017"/>
      <sheetName val="Local ed taxes to be raised"/>
      <sheetName val="Coop Percentages"/>
      <sheetName val="Net Valuation State Ed Tax"/>
      <sheetName val="2017 Eq. Val w Utilities"/>
      <sheetName val="2017 Eq. Val w-o Utilities"/>
      <sheetName val="Differences in Valu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Equalized Valuation Per Pupil"/>
      <sheetName val="Stats for Min and Max"/>
      <sheetName val="For Values"/>
      <sheetName val="ADMR 17-18"/>
      <sheetName val="2017 Eq. Val w Utilities"/>
      <sheetName val="Split Coop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Steps"/>
      <sheetName val="Proof"/>
      <sheetName val="VALUES 2018"/>
      <sheetName val="Footnotes"/>
      <sheetName val="State Averages"/>
      <sheetName val="Min-Max-Median"/>
      <sheetName val="DRA Warrants 4-1-2018"/>
      <sheetName val="Coop Percentages"/>
      <sheetName val="Net Valuation State Ed Tax"/>
      <sheetName val="2018 Eq. Val w Utilities"/>
      <sheetName val="2018 Eq. Val w-o Utilities"/>
      <sheetName val="2018AFNLRT-Working"/>
      <sheetName val="Local ed taxes to be raised"/>
      <sheetName val="2018-School Setoffs"/>
      <sheetName val="Concord MS_CTR 2018"/>
      <sheetName val="Loudon MS-LTR 2018"/>
      <sheetName val="Concord &amp; Penacook Calculation"/>
      <sheetName val="Differences in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FO"/>
      <sheetName val="BASIC INFO ('03)"/>
      <sheetName val="Updated Grants (new formula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encourt.state.nh.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B101-C9DE-4598-A8AC-41BF56FF9E12}">
  <dimension ref="A1:R26"/>
  <sheetViews>
    <sheetView tabSelected="1" zoomScale="110" zoomScaleNormal="110" zoomScaleSheetLayoutView="130" workbookViewId="0">
      <selection activeCell="K9" sqref="K9"/>
    </sheetView>
  </sheetViews>
  <sheetFormatPr defaultRowHeight="15" x14ac:dyDescent="0.25"/>
  <cols>
    <col min="1" max="1" width="23.42578125" customWidth="1"/>
  </cols>
  <sheetData>
    <row r="1" spans="1:18" ht="15.75" thickBot="1" x14ac:dyDescent="0.3"/>
    <row r="2" spans="1:18" ht="48.75" customHeight="1" x14ac:dyDescent="0.25">
      <c r="A2" s="118" t="s">
        <v>577</v>
      </c>
      <c r="B2" s="101" t="s">
        <v>576</v>
      </c>
      <c r="C2" s="101"/>
      <c r="D2" s="101"/>
      <c r="E2" s="101"/>
      <c r="F2" s="101"/>
      <c r="G2" s="101"/>
      <c r="H2" s="102"/>
      <c r="J2" s="80" t="s">
        <v>587</v>
      </c>
      <c r="K2" s="81"/>
      <c r="L2" s="81"/>
      <c r="M2" s="81"/>
      <c r="N2" s="81"/>
      <c r="O2" s="81"/>
      <c r="P2" s="81"/>
      <c r="Q2" s="81"/>
      <c r="R2" s="82"/>
    </row>
    <row r="3" spans="1:18" ht="30.75" customHeight="1" x14ac:dyDescent="0.25">
      <c r="A3" s="119"/>
      <c r="B3" s="103"/>
      <c r="C3" s="103"/>
      <c r="D3" s="103"/>
      <c r="E3" s="103"/>
      <c r="F3" s="103"/>
      <c r="G3" s="103"/>
      <c r="H3" s="104"/>
      <c r="J3" s="83" t="s">
        <v>586</v>
      </c>
      <c r="K3" s="84"/>
      <c r="L3" s="84"/>
      <c r="M3" s="84"/>
      <c r="N3" s="84"/>
      <c r="O3" s="84"/>
      <c r="P3" s="84"/>
      <c r="Q3" s="84"/>
      <c r="R3" s="85"/>
    </row>
    <row r="4" spans="1:18" ht="18.75" customHeight="1" thickBot="1" x14ac:dyDescent="0.3">
      <c r="A4" s="119"/>
      <c r="B4" s="103"/>
      <c r="C4" s="103"/>
      <c r="D4" s="103"/>
      <c r="E4" s="103"/>
      <c r="F4" s="103"/>
      <c r="G4" s="103"/>
      <c r="H4" s="104"/>
      <c r="J4" s="86" t="s">
        <v>588</v>
      </c>
      <c r="K4" s="87"/>
      <c r="L4" s="87"/>
      <c r="M4" s="87"/>
      <c r="N4" s="87"/>
      <c r="O4" s="87"/>
      <c r="P4" s="87"/>
      <c r="Q4" s="87"/>
      <c r="R4" s="88"/>
    </row>
    <row r="5" spans="1:18" ht="61.5" customHeight="1" thickBot="1" x14ac:dyDescent="0.3">
      <c r="A5" s="120"/>
      <c r="B5" s="105"/>
      <c r="C5" s="105"/>
      <c r="D5" s="105"/>
      <c r="E5" s="105"/>
      <c r="F5" s="105"/>
      <c r="G5" s="105"/>
      <c r="H5" s="106"/>
    </row>
    <row r="6" spans="1:18" ht="16.5" thickBot="1" x14ac:dyDescent="0.3">
      <c r="A6" s="16"/>
      <c r="B6" s="16"/>
      <c r="C6" s="16"/>
      <c r="D6" s="16"/>
      <c r="E6" s="16"/>
      <c r="F6" s="16"/>
      <c r="G6" s="16"/>
      <c r="H6" s="16"/>
    </row>
    <row r="7" spans="1:18" ht="35.25" customHeight="1" x14ac:dyDescent="0.25">
      <c r="A7" s="121" t="s">
        <v>578</v>
      </c>
      <c r="B7" s="101" t="s">
        <v>561</v>
      </c>
      <c r="C7" s="101"/>
      <c r="D7" s="101"/>
      <c r="E7" s="101"/>
      <c r="F7" s="101"/>
      <c r="G7" s="101"/>
      <c r="H7" s="102"/>
    </row>
    <row r="8" spans="1:18" ht="35.25" customHeight="1" x14ac:dyDescent="0.25">
      <c r="A8" s="122"/>
      <c r="B8" s="103"/>
      <c r="C8" s="103"/>
      <c r="D8" s="103"/>
      <c r="E8" s="103"/>
      <c r="F8" s="103"/>
      <c r="G8" s="103"/>
      <c r="H8" s="104"/>
    </row>
    <row r="9" spans="1:18" ht="35.25" customHeight="1" x14ac:dyDescent="0.25">
      <c r="A9" s="122"/>
      <c r="B9" s="103"/>
      <c r="C9" s="103"/>
      <c r="D9" s="103"/>
      <c r="E9" s="103"/>
      <c r="F9" s="103"/>
      <c r="G9" s="103"/>
      <c r="H9" s="104"/>
    </row>
    <row r="10" spans="1:18" ht="35.25" customHeight="1" x14ac:dyDescent="0.25">
      <c r="A10" s="122"/>
      <c r="B10" s="103"/>
      <c r="C10" s="103"/>
      <c r="D10" s="103"/>
      <c r="E10" s="103"/>
      <c r="F10" s="103"/>
      <c r="G10" s="103"/>
      <c r="H10" s="104"/>
    </row>
    <row r="11" spans="1:18" ht="35.25" customHeight="1" thickBot="1" x14ac:dyDescent="0.3">
      <c r="A11" s="123"/>
      <c r="B11" s="105"/>
      <c r="C11" s="105"/>
      <c r="D11" s="105"/>
      <c r="E11" s="105"/>
      <c r="F11" s="105"/>
      <c r="G11" s="105"/>
      <c r="H11" s="106"/>
    </row>
    <row r="12" spans="1:18" ht="16.5" thickBot="1" x14ac:dyDescent="0.3">
      <c r="A12" s="29"/>
      <c r="B12" s="29"/>
      <c r="C12" s="29"/>
      <c r="D12" s="29"/>
      <c r="E12" s="29"/>
      <c r="F12" s="29"/>
      <c r="G12" s="29"/>
      <c r="H12" s="29"/>
    </row>
    <row r="13" spans="1:18" ht="15.75" customHeight="1" x14ac:dyDescent="0.25">
      <c r="A13" s="116" t="s">
        <v>579</v>
      </c>
      <c r="B13" s="101" t="s">
        <v>0</v>
      </c>
      <c r="C13" s="101"/>
      <c r="D13" s="101"/>
      <c r="E13" s="101"/>
      <c r="F13" s="101"/>
      <c r="G13" s="101"/>
      <c r="H13" s="102"/>
    </row>
    <row r="14" spans="1:18" ht="15.75" customHeight="1" thickBot="1" x14ac:dyDescent="0.3">
      <c r="A14" s="117"/>
      <c r="B14" s="105"/>
      <c r="C14" s="105"/>
      <c r="D14" s="105"/>
      <c r="E14" s="105"/>
      <c r="F14" s="105"/>
      <c r="G14" s="105"/>
      <c r="H14" s="106"/>
    </row>
    <row r="15" spans="1:18" ht="16.5" thickBot="1" x14ac:dyDescent="0.3">
      <c r="A15" s="29"/>
      <c r="B15" s="29"/>
      <c r="C15" s="29"/>
      <c r="D15" s="29"/>
      <c r="E15" s="29"/>
      <c r="F15" s="29"/>
      <c r="G15" s="29"/>
      <c r="H15" s="29"/>
    </row>
    <row r="16" spans="1:18" ht="63.75" customHeight="1" x14ac:dyDescent="0.25">
      <c r="A16" s="107" t="s">
        <v>1</v>
      </c>
      <c r="B16" s="110" t="s">
        <v>584</v>
      </c>
      <c r="C16" s="110"/>
      <c r="D16" s="110"/>
      <c r="E16" s="110"/>
      <c r="F16" s="110"/>
      <c r="G16" s="110"/>
      <c r="H16" s="111"/>
    </row>
    <row r="17" spans="1:8" ht="63.75" customHeight="1" x14ac:dyDescent="0.25">
      <c r="A17" s="108"/>
      <c r="B17" s="112"/>
      <c r="C17" s="112"/>
      <c r="D17" s="112"/>
      <c r="E17" s="112"/>
      <c r="F17" s="112"/>
      <c r="G17" s="112"/>
      <c r="H17" s="113"/>
    </row>
    <row r="18" spans="1:8" ht="63.75" customHeight="1" thickBot="1" x14ac:dyDescent="0.3">
      <c r="A18" s="109"/>
      <c r="B18" s="114"/>
      <c r="C18" s="114"/>
      <c r="D18" s="114"/>
      <c r="E18" s="114"/>
      <c r="F18" s="114"/>
      <c r="G18" s="114"/>
      <c r="H18" s="115"/>
    </row>
    <row r="19" spans="1:8" ht="16.5" thickBot="1" x14ac:dyDescent="0.3">
      <c r="A19" s="29"/>
      <c r="B19" s="29"/>
      <c r="C19" s="29"/>
      <c r="D19" s="29"/>
      <c r="E19" s="29"/>
      <c r="F19" s="29"/>
      <c r="G19" s="29"/>
      <c r="H19" s="29"/>
    </row>
    <row r="20" spans="1:8" x14ac:dyDescent="0.25">
      <c r="A20" s="97" t="s">
        <v>2</v>
      </c>
      <c r="B20" s="100" t="s">
        <v>585</v>
      </c>
      <c r="C20" s="101"/>
      <c r="D20" s="101"/>
      <c r="E20" s="101"/>
      <c r="F20" s="101"/>
      <c r="G20" s="101"/>
      <c r="H20" s="102"/>
    </row>
    <row r="21" spans="1:8" x14ac:dyDescent="0.25">
      <c r="A21" s="98"/>
      <c r="B21" s="103"/>
      <c r="C21" s="103"/>
      <c r="D21" s="103"/>
      <c r="E21" s="103"/>
      <c r="F21" s="103"/>
      <c r="G21" s="103"/>
      <c r="H21" s="104"/>
    </row>
    <row r="22" spans="1:8" x14ac:dyDescent="0.25">
      <c r="A22" s="98"/>
      <c r="B22" s="103"/>
      <c r="C22" s="103"/>
      <c r="D22" s="103"/>
      <c r="E22" s="103"/>
      <c r="F22" s="103"/>
      <c r="G22" s="103"/>
      <c r="H22" s="104"/>
    </row>
    <row r="23" spans="1:8" ht="15.75" thickBot="1" x14ac:dyDescent="0.3">
      <c r="A23" s="99"/>
      <c r="B23" s="105"/>
      <c r="C23" s="105"/>
      <c r="D23" s="105"/>
      <c r="E23" s="105"/>
      <c r="F23" s="105"/>
      <c r="G23" s="105"/>
      <c r="H23" s="106"/>
    </row>
    <row r="24" spans="1:8" ht="15.75" thickBot="1" x14ac:dyDescent="0.3"/>
    <row r="25" spans="1:8" ht="39" customHeight="1" x14ac:dyDescent="0.25">
      <c r="A25" s="89" t="s">
        <v>3</v>
      </c>
      <c r="B25" s="91" t="s">
        <v>580</v>
      </c>
      <c r="C25" s="92"/>
      <c r="D25" s="92"/>
      <c r="E25" s="92"/>
      <c r="F25" s="92"/>
      <c r="G25" s="92"/>
      <c r="H25" s="93"/>
    </row>
    <row r="26" spans="1:8" ht="39" customHeight="1" thickBot="1" x14ac:dyDescent="0.3">
      <c r="A26" s="90"/>
      <c r="B26" s="94"/>
      <c r="C26" s="95"/>
      <c r="D26" s="95"/>
      <c r="E26" s="95"/>
      <c r="F26" s="95"/>
      <c r="G26" s="95"/>
      <c r="H26" s="96"/>
    </row>
  </sheetData>
  <sheetProtection sheet="1" objects="1" scenarios="1"/>
  <mergeCells count="15">
    <mergeCell ref="J2:R2"/>
    <mergeCell ref="J3:R3"/>
    <mergeCell ref="J4:R4"/>
    <mergeCell ref="A25:A26"/>
    <mergeCell ref="B25:H26"/>
    <mergeCell ref="A20:A23"/>
    <mergeCell ref="B20:H23"/>
    <mergeCell ref="A16:A18"/>
    <mergeCell ref="B16:H18"/>
    <mergeCell ref="A13:A14"/>
    <mergeCell ref="B13:H14"/>
    <mergeCell ref="B2:H5"/>
    <mergeCell ref="A2:A5"/>
    <mergeCell ref="B7:H11"/>
    <mergeCell ref="A7:A11"/>
  </mergeCells>
  <hyperlinks>
    <hyperlink ref="J3" r:id="rId1" xr:uid="{7C33A0F7-FB51-4763-AEC1-7501053F0DC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9"/>
  <sheetViews>
    <sheetView topLeftCell="A163" zoomScale="85" zoomScaleNormal="85" workbookViewId="0">
      <selection activeCell="B184" sqref="B184"/>
    </sheetView>
  </sheetViews>
  <sheetFormatPr defaultColWidth="9.140625" defaultRowHeight="18.75" x14ac:dyDescent="0.3"/>
  <cols>
    <col min="1" max="1" width="2.28515625" style="1" customWidth="1"/>
    <col min="2" max="2" width="65.7109375" style="1" bestFit="1" customWidth="1"/>
    <col min="3" max="3" width="12.140625" style="1" bestFit="1" customWidth="1"/>
    <col min="4" max="4" width="20.140625" style="2" bestFit="1" customWidth="1"/>
    <col min="5" max="5" width="8.140625" style="2" customWidth="1"/>
    <col min="6" max="6" width="18.7109375" style="2" customWidth="1"/>
    <col min="7" max="7" width="29.85546875" style="2" customWidth="1"/>
    <col min="8" max="10" width="9.140625" style="2"/>
    <col min="11" max="11" width="19.7109375" style="2" bestFit="1" customWidth="1"/>
    <col min="12" max="16384" width="9.140625" style="2"/>
  </cols>
  <sheetData>
    <row r="1" spans="1:11" ht="18.75" customHeight="1" x14ac:dyDescent="0.3">
      <c r="B1" s="61"/>
      <c r="C1" s="61"/>
      <c r="D1" s="61"/>
      <c r="E1" s="61"/>
      <c r="F1" s="61"/>
    </row>
    <row r="2" spans="1:11" ht="18.75" customHeight="1" x14ac:dyDescent="0.3">
      <c r="B2" s="61"/>
      <c r="C2" s="61"/>
      <c r="D2" s="61"/>
      <c r="E2" s="61"/>
      <c r="F2" s="61"/>
    </row>
    <row r="3" spans="1:11" ht="19.5" customHeight="1" x14ac:dyDescent="0.3"/>
    <row r="4" spans="1:11" x14ac:dyDescent="0.3">
      <c r="B4" s="124" t="s">
        <v>4</v>
      </c>
      <c r="C4" s="125"/>
      <c r="D4" s="126"/>
    </row>
    <row r="5" spans="1:11" ht="30.75" customHeight="1" x14ac:dyDescent="0.3">
      <c r="B5" s="63" t="s">
        <v>5</v>
      </c>
      <c r="C5" s="60" t="s">
        <v>6</v>
      </c>
      <c r="D5" s="64" t="s">
        <v>7</v>
      </c>
      <c r="E5" s="3"/>
      <c r="F5" s="3"/>
    </row>
    <row r="6" spans="1:11" ht="15" customHeight="1" x14ac:dyDescent="0.3">
      <c r="B6" s="72" t="s">
        <v>8</v>
      </c>
      <c r="C6" s="73" t="s">
        <v>9</v>
      </c>
      <c r="D6" s="65">
        <f>SUM(D7:D184)</f>
        <v>14634024</v>
      </c>
      <c r="E6" s="3"/>
      <c r="F6" s="3"/>
    </row>
    <row r="7" spans="1:11" x14ac:dyDescent="0.3">
      <c r="B7" s="66" t="s">
        <v>10</v>
      </c>
      <c r="C7" s="62">
        <v>5</v>
      </c>
      <c r="D7" s="67">
        <v>10244</v>
      </c>
    </row>
    <row r="8" spans="1:11" x14ac:dyDescent="0.3">
      <c r="B8" s="66" t="s">
        <v>11</v>
      </c>
      <c r="C8" s="62">
        <v>9</v>
      </c>
      <c r="D8" s="67">
        <v>105102</v>
      </c>
    </row>
    <row r="9" spans="1:11" x14ac:dyDescent="0.3">
      <c r="B9" s="66" t="s">
        <v>12</v>
      </c>
      <c r="C9" s="62">
        <v>15</v>
      </c>
      <c r="D9" s="68">
        <v>0</v>
      </c>
    </row>
    <row r="10" spans="1:11" x14ac:dyDescent="0.3">
      <c r="B10" s="66" t="s">
        <v>13</v>
      </c>
      <c r="C10" s="62">
        <v>17</v>
      </c>
      <c r="D10" s="68">
        <v>0</v>
      </c>
    </row>
    <row r="11" spans="1:11" ht="18.75" customHeight="1" x14ac:dyDescent="0.3">
      <c r="B11" s="66" t="s">
        <v>14</v>
      </c>
      <c r="C11" s="62">
        <v>19</v>
      </c>
      <c r="D11" s="67">
        <v>31730</v>
      </c>
    </row>
    <row r="12" spans="1:11" x14ac:dyDescent="0.3">
      <c r="B12" s="66" t="s">
        <v>15</v>
      </c>
      <c r="C12" s="62">
        <v>23</v>
      </c>
      <c r="D12" s="67">
        <v>21652</v>
      </c>
      <c r="K12" s="17"/>
    </row>
    <row r="13" spans="1:11" x14ac:dyDescent="0.3">
      <c r="B13" s="66" t="s">
        <v>16</v>
      </c>
      <c r="C13" s="62">
        <v>29</v>
      </c>
      <c r="D13" s="68">
        <v>0</v>
      </c>
      <c r="K13" s="17"/>
    </row>
    <row r="14" spans="1:11" x14ac:dyDescent="0.3">
      <c r="A14" s="4"/>
      <c r="B14" s="66" t="s">
        <v>17</v>
      </c>
      <c r="C14" s="62">
        <v>31</v>
      </c>
      <c r="D14" s="67">
        <v>52366</v>
      </c>
      <c r="K14" s="17"/>
    </row>
    <row r="15" spans="1:11" x14ac:dyDescent="0.3">
      <c r="B15" s="66" t="s">
        <v>18</v>
      </c>
      <c r="C15" s="62">
        <v>33</v>
      </c>
      <c r="D15" s="68">
        <v>0</v>
      </c>
      <c r="K15" s="17"/>
    </row>
    <row r="16" spans="1:11" x14ac:dyDescent="0.3">
      <c r="B16" s="66" t="s">
        <v>19</v>
      </c>
      <c r="C16" s="62">
        <v>35</v>
      </c>
      <c r="D16" s="68">
        <v>0</v>
      </c>
      <c r="K16" s="17"/>
    </row>
    <row r="17" spans="2:11" x14ac:dyDescent="0.3">
      <c r="B17" s="66" t="s">
        <v>20</v>
      </c>
      <c r="C17" s="62">
        <v>39</v>
      </c>
      <c r="D17" s="67">
        <v>6798</v>
      </c>
      <c r="K17" s="17"/>
    </row>
    <row r="18" spans="2:11" x14ac:dyDescent="0.3">
      <c r="B18" s="66" t="s">
        <v>21</v>
      </c>
      <c r="C18" s="62">
        <v>41</v>
      </c>
      <c r="D18" s="68">
        <v>0</v>
      </c>
      <c r="K18" s="17"/>
    </row>
    <row r="19" spans="2:11" x14ac:dyDescent="0.3">
      <c r="B19" s="66" t="s">
        <v>22</v>
      </c>
      <c r="C19" s="62">
        <v>47</v>
      </c>
      <c r="D19" s="67">
        <v>2249</v>
      </c>
      <c r="K19" s="17"/>
    </row>
    <row r="20" spans="2:11" x14ac:dyDescent="0.3">
      <c r="B20" s="66" t="s">
        <v>23</v>
      </c>
      <c r="C20" s="62">
        <v>51</v>
      </c>
      <c r="D20" s="67">
        <v>374530</v>
      </c>
      <c r="K20" s="17"/>
    </row>
    <row r="21" spans="2:11" x14ac:dyDescent="0.3">
      <c r="B21" s="66" t="s">
        <v>24</v>
      </c>
      <c r="C21" s="62">
        <v>53</v>
      </c>
      <c r="D21" s="67">
        <v>16161</v>
      </c>
      <c r="K21" s="17"/>
    </row>
    <row r="22" spans="2:11" x14ac:dyDescent="0.3">
      <c r="B22" s="66" t="s">
        <v>25</v>
      </c>
      <c r="C22" s="62">
        <v>57</v>
      </c>
      <c r="D22" s="68">
        <v>0</v>
      </c>
      <c r="K22" s="17"/>
    </row>
    <row r="23" spans="2:11" x14ac:dyDescent="0.3">
      <c r="B23" s="66" t="s">
        <v>26</v>
      </c>
      <c r="C23" s="62">
        <v>63</v>
      </c>
      <c r="D23" s="68">
        <v>0</v>
      </c>
      <c r="K23" s="17"/>
    </row>
    <row r="24" spans="2:11" x14ac:dyDescent="0.3">
      <c r="B24" s="66" t="s">
        <v>27</v>
      </c>
      <c r="C24" s="62">
        <v>71</v>
      </c>
      <c r="D24" s="68">
        <v>0</v>
      </c>
      <c r="K24" s="17"/>
    </row>
    <row r="25" spans="2:11" x14ac:dyDescent="0.3">
      <c r="B25" s="66" t="s">
        <v>28</v>
      </c>
      <c r="C25" s="62">
        <v>75</v>
      </c>
      <c r="D25" s="67">
        <v>18859</v>
      </c>
      <c r="K25" s="17"/>
    </row>
    <row r="26" spans="2:11" x14ac:dyDescent="0.3">
      <c r="B26" s="66" t="s">
        <v>29</v>
      </c>
      <c r="C26" s="62">
        <v>79</v>
      </c>
      <c r="D26" s="68">
        <v>0</v>
      </c>
      <c r="K26" s="17"/>
    </row>
    <row r="27" spans="2:11" x14ac:dyDescent="0.3">
      <c r="B27" s="66" t="s">
        <v>30</v>
      </c>
      <c r="C27" s="62">
        <v>91</v>
      </c>
      <c r="D27" s="68">
        <v>0</v>
      </c>
      <c r="K27" s="17"/>
    </row>
    <row r="28" spans="2:11" x14ac:dyDescent="0.3">
      <c r="B28" s="66" t="s">
        <v>31</v>
      </c>
      <c r="C28" s="62">
        <v>93</v>
      </c>
      <c r="D28" s="68">
        <v>0</v>
      </c>
      <c r="K28" s="17"/>
    </row>
    <row r="29" spans="2:11" x14ac:dyDescent="0.3">
      <c r="B29" s="66" t="s">
        <v>32</v>
      </c>
      <c r="C29" s="62">
        <v>95</v>
      </c>
      <c r="D29" s="68">
        <v>0</v>
      </c>
      <c r="K29" s="17"/>
    </row>
    <row r="30" spans="2:11" x14ac:dyDescent="0.3">
      <c r="B30" s="66" t="s">
        <v>33</v>
      </c>
      <c r="C30" s="62">
        <v>99</v>
      </c>
      <c r="D30" s="68">
        <v>0</v>
      </c>
      <c r="K30" s="17"/>
    </row>
    <row r="31" spans="2:11" x14ac:dyDescent="0.3">
      <c r="B31" s="66" t="s">
        <v>34</v>
      </c>
      <c r="C31" s="62">
        <v>101</v>
      </c>
      <c r="D31" s="67">
        <v>482094</v>
      </c>
      <c r="K31" s="17"/>
    </row>
    <row r="32" spans="2:11" x14ac:dyDescent="0.3">
      <c r="B32" s="66" t="s">
        <v>35</v>
      </c>
      <c r="C32" s="62">
        <v>103</v>
      </c>
      <c r="D32" s="67">
        <v>4590</v>
      </c>
      <c r="K32" s="17"/>
    </row>
    <row r="33" spans="2:11" x14ac:dyDescent="0.3">
      <c r="B33" s="66" t="s">
        <v>36</v>
      </c>
      <c r="C33" s="62">
        <v>105</v>
      </c>
      <c r="D33" s="67">
        <v>67239</v>
      </c>
      <c r="K33" s="17"/>
    </row>
    <row r="34" spans="2:11" x14ac:dyDescent="0.3">
      <c r="B34" s="66" t="s">
        <v>37</v>
      </c>
      <c r="C34" s="62">
        <v>107</v>
      </c>
      <c r="D34" s="67">
        <v>5704</v>
      </c>
      <c r="K34" s="17"/>
    </row>
    <row r="35" spans="2:11" x14ac:dyDescent="0.3">
      <c r="B35" s="66" t="s">
        <v>38</v>
      </c>
      <c r="C35" s="62">
        <v>111</v>
      </c>
      <c r="D35" s="67">
        <v>508542</v>
      </c>
      <c r="K35" s="17"/>
    </row>
    <row r="36" spans="2:11" x14ac:dyDescent="0.3">
      <c r="B36" s="66" t="s">
        <v>39</v>
      </c>
      <c r="C36" s="62">
        <v>112</v>
      </c>
      <c r="D36" s="67">
        <v>131075</v>
      </c>
      <c r="K36" s="17"/>
    </row>
    <row r="37" spans="2:11" x14ac:dyDescent="0.3">
      <c r="B37" s="66" t="s">
        <v>40</v>
      </c>
      <c r="C37" s="62">
        <v>113</v>
      </c>
      <c r="D37" s="67">
        <v>59605</v>
      </c>
      <c r="K37" s="17"/>
    </row>
    <row r="38" spans="2:11" x14ac:dyDescent="0.3">
      <c r="B38" s="66" t="s">
        <v>41</v>
      </c>
      <c r="C38" s="62">
        <v>114</v>
      </c>
      <c r="D38" s="68">
        <v>0</v>
      </c>
      <c r="K38" s="17"/>
    </row>
    <row r="39" spans="2:11" x14ac:dyDescent="0.3">
      <c r="B39" s="66" t="s">
        <v>42</v>
      </c>
      <c r="C39" s="62">
        <v>115</v>
      </c>
      <c r="D39" s="68">
        <v>0</v>
      </c>
      <c r="K39" s="17"/>
    </row>
    <row r="40" spans="2:11" x14ac:dyDescent="0.3">
      <c r="B40" s="66" t="s">
        <v>43</v>
      </c>
      <c r="C40" s="62">
        <v>117</v>
      </c>
      <c r="D40" s="68">
        <v>852</v>
      </c>
      <c r="K40" s="17"/>
    </row>
    <row r="41" spans="2:11" x14ac:dyDescent="0.3">
      <c r="B41" s="66" t="s">
        <v>44</v>
      </c>
      <c r="C41" s="62">
        <v>127</v>
      </c>
      <c r="D41" s="68">
        <v>0</v>
      </c>
      <c r="K41" s="17"/>
    </row>
    <row r="42" spans="2:11" x14ac:dyDescent="0.3">
      <c r="B42" s="66" t="s">
        <v>45</v>
      </c>
      <c r="C42" s="62">
        <v>131</v>
      </c>
      <c r="D42" s="67">
        <v>286159</v>
      </c>
      <c r="K42" s="17"/>
    </row>
    <row r="43" spans="2:11" x14ac:dyDescent="0.3">
      <c r="B43" s="66" t="s">
        <v>46</v>
      </c>
      <c r="C43" s="62">
        <v>141</v>
      </c>
      <c r="D43" s="67">
        <v>225247</v>
      </c>
      <c r="K43" s="17"/>
    </row>
    <row r="44" spans="2:11" x14ac:dyDescent="0.3">
      <c r="B44" s="66" t="s">
        <v>47</v>
      </c>
      <c r="C44" s="62">
        <v>142</v>
      </c>
      <c r="D44" s="68">
        <v>0</v>
      </c>
      <c r="K44" s="17"/>
    </row>
    <row r="45" spans="2:11" x14ac:dyDescent="0.3">
      <c r="B45" s="66" t="s">
        <v>48</v>
      </c>
      <c r="C45" s="62">
        <v>147</v>
      </c>
      <c r="D45" s="68">
        <v>0</v>
      </c>
      <c r="K45" s="17"/>
    </row>
    <row r="46" spans="2:11" x14ac:dyDescent="0.3">
      <c r="B46" s="66" t="s">
        <v>49</v>
      </c>
      <c r="C46" s="62">
        <v>149</v>
      </c>
      <c r="D46" s="68">
        <v>0</v>
      </c>
      <c r="K46" s="17"/>
    </row>
    <row r="47" spans="2:11" x14ac:dyDescent="0.3">
      <c r="B47" s="66" t="s">
        <v>50</v>
      </c>
      <c r="C47" s="62">
        <v>153</v>
      </c>
      <c r="D47" s="68">
        <v>0</v>
      </c>
      <c r="K47" s="17"/>
    </row>
    <row r="48" spans="2:11" x14ac:dyDescent="0.3">
      <c r="B48" s="66" t="s">
        <v>51</v>
      </c>
      <c r="C48" s="62">
        <v>159</v>
      </c>
      <c r="D48" s="68">
        <v>0</v>
      </c>
      <c r="K48" s="17"/>
    </row>
    <row r="49" spans="2:11" x14ac:dyDescent="0.3">
      <c r="B49" s="66" t="s">
        <v>52</v>
      </c>
      <c r="C49" s="62">
        <v>162</v>
      </c>
      <c r="D49" s="67">
        <v>2509</v>
      </c>
      <c r="K49" s="17"/>
    </row>
    <row r="50" spans="2:11" x14ac:dyDescent="0.3">
      <c r="B50" s="66" t="s">
        <v>53</v>
      </c>
      <c r="C50" s="62">
        <v>165</v>
      </c>
      <c r="D50" s="68">
        <v>0</v>
      </c>
      <c r="K50" s="17"/>
    </row>
    <row r="51" spans="2:11" x14ac:dyDescent="0.3">
      <c r="B51" s="66" t="s">
        <v>54</v>
      </c>
      <c r="C51" s="62">
        <v>167</v>
      </c>
      <c r="D51" s="67">
        <v>7168</v>
      </c>
      <c r="K51" s="17"/>
    </row>
    <row r="52" spans="2:11" x14ac:dyDescent="0.3">
      <c r="B52" s="66" t="s">
        <v>55</v>
      </c>
      <c r="C52" s="62">
        <v>171</v>
      </c>
      <c r="D52" s="68">
        <v>0</v>
      </c>
      <c r="K52" s="17"/>
    </row>
    <row r="53" spans="2:11" x14ac:dyDescent="0.3">
      <c r="B53" s="66" t="s">
        <v>56</v>
      </c>
      <c r="C53" s="62">
        <v>172</v>
      </c>
      <c r="D53" s="68">
        <v>0</v>
      </c>
      <c r="K53" s="17"/>
    </row>
    <row r="54" spans="2:11" x14ac:dyDescent="0.3">
      <c r="B54" s="66" t="s">
        <v>57</v>
      </c>
      <c r="C54" s="62">
        <v>173</v>
      </c>
      <c r="D54" s="68">
        <v>0</v>
      </c>
      <c r="K54" s="17"/>
    </row>
    <row r="55" spans="2:11" x14ac:dyDescent="0.3">
      <c r="B55" s="66" t="s">
        <v>58</v>
      </c>
      <c r="C55" s="62">
        <v>174</v>
      </c>
      <c r="D55" s="67">
        <v>264304</v>
      </c>
      <c r="K55" s="17"/>
    </row>
    <row r="56" spans="2:11" x14ac:dyDescent="0.3">
      <c r="B56" s="66" t="s">
        <v>59</v>
      </c>
      <c r="C56" s="62">
        <v>175</v>
      </c>
      <c r="D56" s="67">
        <v>222865</v>
      </c>
      <c r="K56" s="17"/>
    </row>
    <row r="57" spans="2:11" x14ac:dyDescent="0.3">
      <c r="B57" s="66" t="s">
        <v>60</v>
      </c>
      <c r="C57" s="62">
        <v>185</v>
      </c>
      <c r="D57" s="67">
        <v>360165</v>
      </c>
      <c r="K57" s="17"/>
    </row>
    <row r="58" spans="2:11" x14ac:dyDescent="0.3">
      <c r="B58" s="66" t="s">
        <v>61</v>
      </c>
      <c r="C58" s="62">
        <v>187</v>
      </c>
      <c r="D58" s="68">
        <v>0</v>
      </c>
      <c r="K58" s="17"/>
    </row>
    <row r="59" spans="2:11" x14ac:dyDescent="0.3">
      <c r="B59" s="66" t="s">
        <v>62</v>
      </c>
      <c r="C59" s="62">
        <v>189</v>
      </c>
      <c r="D59" s="68">
        <v>0</v>
      </c>
      <c r="K59" s="17"/>
    </row>
    <row r="60" spans="2:11" x14ac:dyDescent="0.3">
      <c r="B60" s="66" t="s">
        <v>63</v>
      </c>
      <c r="C60" s="62">
        <v>191</v>
      </c>
      <c r="D60" s="68">
        <v>0</v>
      </c>
      <c r="K60" s="17"/>
    </row>
    <row r="61" spans="2:11" x14ac:dyDescent="0.3">
      <c r="B61" s="66" t="s">
        <v>64</v>
      </c>
      <c r="C61" s="62">
        <v>195</v>
      </c>
      <c r="D61" s="68">
        <v>0</v>
      </c>
      <c r="K61" s="17"/>
    </row>
    <row r="62" spans="2:11" x14ac:dyDescent="0.3">
      <c r="B62" s="66" t="s">
        <v>65</v>
      </c>
      <c r="C62" s="62">
        <v>199</v>
      </c>
      <c r="D62" s="67">
        <v>29108</v>
      </c>
      <c r="K62" s="17"/>
    </row>
    <row r="63" spans="2:11" x14ac:dyDescent="0.3">
      <c r="B63" s="66" t="s">
        <v>66</v>
      </c>
      <c r="C63" s="62">
        <v>203</v>
      </c>
      <c r="D63" s="67">
        <v>23632</v>
      </c>
      <c r="K63" s="17"/>
    </row>
    <row r="64" spans="2:11" x14ac:dyDescent="0.3">
      <c r="B64" s="66" t="s">
        <v>67</v>
      </c>
      <c r="C64" s="62">
        <v>204</v>
      </c>
      <c r="D64" s="67">
        <v>15587</v>
      </c>
      <c r="K64" s="17"/>
    </row>
    <row r="65" spans="2:11" x14ac:dyDescent="0.3">
      <c r="B65" s="66" t="s">
        <v>68</v>
      </c>
      <c r="C65" s="62">
        <v>208</v>
      </c>
      <c r="D65" s="67">
        <v>185779</v>
      </c>
      <c r="K65" s="17"/>
    </row>
    <row r="66" spans="2:11" x14ac:dyDescent="0.3">
      <c r="B66" s="66" t="s">
        <v>69</v>
      </c>
      <c r="C66" s="62">
        <v>211</v>
      </c>
      <c r="D66" s="68">
        <v>0</v>
      </c>
      <c r="K66" s="17"/>
    </row>
    <row r="67" spans="2:11" x14ac:dyDescent="0.3">
      <c r="B67" s="66" t="s">
        <v>70</v>
      </c>
      <c r="C67" s="62">
        <v>215</v>
      </c>
      <c r="D67" s="68">
        <v>0</v>
      </c>
      <c r="K67" s="17"/>
    </row>
    <row r="68" spans="2:11" x14ac:dyDescent="0.3">
      <c r="B68" s="66" t="s">
        <v>71</v>
      </c>
      <c r="C68" s="62">
        <v>222</v>
      </c>
      <c r="D68" s="68">
        <v>0</v>
      </c>
      <c r="K68" s="17"/>
    </row>
    <row r="69" spans="2:11" x14ac:dyDescent="0.3">
      <c r="B69" s="66" t="s">
        <v>72</v>
      </c>
      <c r="C69" s="62">
        <v>223</v>
      </c>
      <c r="D69" s="68">
        <v>0</v>
      </c>
      <c r="K69" s="17"/>
    </row>
    <row r="70" spans="2:11" x14ac:dyDescent="0.3">
      <c r="B70" s="66" t="s">
        <v>73</v>
      </c>
      <c r="C70" s="62">
        <v>225</v>
      </c>
      <c r="D70" s="68">
        <v>0</v>
      </c>
      <c r="K70" s="17"/>
    </row>
    <row r="71" spans="2:11" x14ac:dyDescent="0.3">
      <c r="B71" s="66" t="s">
        <v>74</v>
      </c>
      <c r="C71" s="62">
        <v>227</v>
      </c>
      <c r="D71" s="68">
        <v>0</v>
      </c>
      <c r="K71" s="17"/>
    </row>
    <row r="72" spans="2:11" x14ac:dyDescent="0.3">
      <c r="B72" s="66" t="s">
        <v>75</v>
      </c>
      <c r="C72" s="62">
        <v>233</v>
      </c>
      <c r="D72" s="68">
        <v>0</v>
      </c>
      <c r="K72" s="17"/>
    </row>
    <row r="73" spans="2:11" x14ac:dyDescent="0.3">
      <c r="B73" s="66" t="s">
        <v>76</v>
      </c>
      <c r="C73" s="62">
        <v>235</v>
      </c>
      <c r="D73" s="68">
        <v>0</v>
      </c>
      <c r="K73" s="17"/>
    </row>
    <row r="74" spans="2:11" x14ac:dyDescent="0.3">
      <c r="B74" s="66" t="s">
        <v>77</v>
      </c>
      <c r="C74" s="62">
        <v>236</v>
      </c>
      <c r="D74" s="68">
        <v>0</v>
      </c>
      <c r="K74" s="17"/>
    </row>
    <row r="75" spans="2:11" x14ac:dyDescent="0.3">
      <c r="B75" s="66" t="s">
        <v>78</v>
      </c>
      <c r="C75" s="62">
        <v>238</v>
      </c>
      <c r="D75" s="67">
        <v>120288</v>
      </c>
      <c r="K75" s="17"/>
    </row>
    <row r="76" spans="2:11" x14ac:dyDescent="0.3">
      <c r="B76" s="66" t="s">
        <v>79</v>
      </c>
      <c r="C76" s="62">
        <v>245</v>
      </c>
      <c r="D76" s="67">
        <v>24777</v>
      </c>
      <c r="K76" s="17"/>
    </row>
    <row r="77" spans="2:11" x14ac:dyDescent="0.3">
      <c r="B77" s="66" t="s">
        <v>80</v>
      </c>
      <c r="C77" s="62">
        <v>247</v>
      </c>
      <c r="D77" s="67">
        <v>26707</v>
      </c>
      <c r="K77" s="17"/>
    </row>
    <row r="78" spans="2:11" x14ac:dyDescent="0.3">
      <c r="B78" s="66" t="s">
        <v>81</v>
      </c>
      <c r="C78" s="62">
        <v>251</v>
      </c>
      <c r="D78" s="67">
        <v>180540</v>
      </c>
      <c r="K78" s="17"/>
    </row>
    <row r="79" spans="2:11" x14ac:dyDescent="0.3">
      <c r="B79" s="66" t="s">
        <v>82</v>
      </c>
      <c r="C79" s="62">
        <v>255</v>
      </c>
      <c r="D79" s="67">
        <v>126424</v>
      </c>
      <c r="K79" s="17"/>
    </row>
    <row r="80" spans="2:11" x14ac:dyDescent="0.3">
      <c r="B80" s="66" t="s">
        <v>83</v>
      </c>
      <c r="C80" s="62">
        <v>257</v>
      </c>
      <c r="D80" s="68">
        <v>0</v>
      </c>
      <c r="K80" s="17"/>
    </row>
    <row r="81" spans="2:11" x14ac:dyDescent="0.3">
      <c r="B81" s="66" t="s">
        <v>84</v>
      </c>
      <c r="C81" s="62">
        <v>259</v>
      </c>
      <c r="D81" s="68">
        <v>0</v>
      </c>
      <c r="K81" s="17"/>
    </row>
    <row r="82" spans="2:11" x14ac:dyDescent="0.3">
      <c r="B82" s="66" t="s">
        <v>85</v>
      </c>
      <c r="C82" s="62">
        <v>260</v>
      </c>
      <c r="D82" s="68">
        <v>0</v>
      </c>
      <c r="K82" s="17"/>
    </row>
    <row r="83" spans="2:11" x14ac:dyDescent="0.3">
      <c r="B83" s="66" t="s">
        <v>86</v>
      </c>
      <c r="C83" s="62">
        <v>261</v>
      </c>
      <c r="D83" s="68">
        <v>0</v>
      </c>
      <c r="K83" s="17"/>
    </row>
    <row r="84" spans="2:11" x14ac:dyDescent="0.3">
      <c r="B84" s="66" t="s">
        <v>87</v>
      </c>
      <c r="C84" s="62">
        <v>263</v>
      </c>
      <c r="D84" s="68">
        <v>0</v>
      </c>
      <c r="K84" s="17"/>
    </row>
    <row r="85" spans="2:11" x14ac:dyDescent="0.3">
      <c r="B85" s="66" t="s">
        <v>88</v>
      </c>
      <c r="C85" s="62">
        <v>267</v>
      </c>
      <c r="D85" s="68">
        <v>0</v>
      </c>
      <c r="K85" s="17"/>
    </row>
    <row r="86" spans="2:11" x14ac:dyDescent="0.3">
      <c r="B86" s="66" t="s">
        <v>89</v>
      </c>
      <c r="C86" s="62">
        <v>269</v>
      </c>
      <c r="D86" s="68">
        <v>0</v>
      </c>
      <c r="K86" s="17"/>
    </row>
    <row r="87" spans="2:11" x14ac:dyDescent="0.3">
      <c r="B87" s="66" t="s">
        <v>90</v>
      </c>
      <c r="C87" s="62">
        <v>271</v>
      </c>
      <c r="D87" s="68">
        <v>0</v>
      </c>
      <c r="K87" s="17"/>
    </row>
    <row r="88" spans="2:11" x14ac:dyDescent="0.3">
      <c r="B88" s="66" t="s">
        <v>91</v>
      </c>
      <c r="C88" s="62">
        <v>274</v>
      </c>
      <c r="D88" s="67">
        <v>112851</v>
      </c>
      <c r="K88" s="17"/>
    </row>
    <row r="89" spans="2:11" x14ac:dyDescent="0.3">
      <c r="B89" s="66" t="s">
        <v>92</v>
      </c>
      <c r="C89" s="62">
        <v>275</v>
      </c>
      <c r="D89" s="67">
        <v>10686</v>
      </c>
      <c r="K89" s="17"/>
    </row>
    <row r="90" spans="2:11" x14ac:dyDescent="0.3">
      <c r="B90" s="66" t="s">
        <v>93</v>
      </c>
      <c r="C90" s="62">
        <v>276</v>
      </c>
      <c r="D90" s="67">
        <v>32046</v>
      </c>
      <c r="K90" s="17"/>
    </row>
    <row r="91" spans="2:11" x14ac:dyDescent="0.3">
      <c r="B91" s="66" t="s">
        <v>94</v>
      </c>
      <c r="C91" s="62">
        <v>279</v>
      </c>
      <c r="D91" s="67">
        <v>390214</v>
      </c>
      <c r="K91" s="17"/>
    </row>
    <row r="92" spans="2:11" x14ac:dyDescent="0.3">
      <c r="B92" s="66" t="s">
        <v>95</v>
      </c>
      <c r="C92" s="62">
        <v>281</v>
      </c>
      <c r="D92" s="68">
        <v>0</v>
      </c>
      <c r="K92" s="17"/>
    </row>
    <row r="93" spans="2:11" x14ac:dyDescent="0.3">
      <c r="B93" s="66" t="s">
        <v>96</v>
      </c>
      <c r="C93" s="62">
        <v>285</v>
      </c>
      <c r="D93" s="67">
        <v>367796</v>
      </c>
      <c r="K93" s="17"/>
    </row>
    <row r="94" spans="2:11" x14ac:dyDescent="0.3">
      <c r="B94" s="66" t="s">
        <v>97</v>
      </c>
      <c r="C94" s="62">
        <v>288</v>
      </c>
      <c r="D94" s="68">
        <v>0</v>
      </c>
      <c r="K94" s="17"/>
    </row>
    <row r="95" spans="2:11" x14ac:dyDescent="0.3">
      <c r="B95" s="66" t="s">
        <v>98</v>
      </c>
      <c r="C95" s="62">
        <v>291</v>
      </c>
      <c r="D95" s="68">
        <v>0</v>
      </c>
      <c r="K95" s="17"/>
    </row>
    <row r="96" spans="2:11" x14ac:dyDescent="0.3">
      <c r="B96" s="66" t="s">
        <v>99</v>
      </c>
      <c r="C96" s="62">
        <v>295</v>
      </c>
      <c r="D96" s="68">
        <v>0</v>
      </c>
      <c r="K96" s="17"/>
    </row>
    <row r="97" spans="2:11" x14ac:dyDescent="0.3">
      <c r="B97" s="66" t="s">
        <v>100</v>
      </c>
      <c r="C97" s="62">
        <v>299</v>
      </c>
      <c r="D97" s="67">
        <v>20659</v>
      </c>
      <c r="K97" s="17"/>
    </row>
    <row r="98" spans="2:11" x14ac:dyDescent="0.3">
      <c r="B98" s="66" t="s">
        <v>101</v>
      </c>
      <c r="C98" s="62">
        <v>305</v>
      </c>
      <c r="D98" s="67">
        <v>9788</v>
      </c>
      <c r="K98" s="17"/>
    </row>
    <row r="99" spans="2:11" x14ac:dyDescent="0.3">
      <c r="B99" s="66" t="s">
        <v>102</v>
      </c>
      <c r="C99" s="62">
        <v>306</v>
      </c>
      <c r="D99" s="67">
        <v>84864</v>
      </c>
      <c r="K99" s="17"/>
    </row>
    <row r="100" spans="2:11" x14ac:dyDescent="0.3">
      <c r="B100" s="66" t="s">
        <v>103</v>
      </c>
      <c r="C100" s="62">
        <v>315</v>
      </c>
      <c r="D100" s="68">
        <v>0</v>
      </c>
      <c r="K100" s="17"/>
    </row>
    <row r="101" spans="2:11" x14ac:dyDescent="0.3">
      <c r="B101" s="66" t="s">
        <v>104</v>
      </c>
      <c r="C101" s="62">
        <v>317</v>
      </c>
      <c r="D101" s="67">
        <v>168940</v>
      </c>
      <c r="K101" s="17"/>
    </row>
    <row r="102" spans="2:11" x14ac:dyDescent="0.3">
      <c r="B102" s="66" t="s">
        <v>105</v>
      </c>
      <c r="C102" s="62">
        <v>319</v>
      </c>
      <c r="D102" s="68">
        <v>0</v>
      </c>
      <c r="K102" s="17"/>
    </row>
    <row r="103" spans="2:11" x14ac:dyDescent="0.3">
      <c r="B103" s="66" t="s">
        <v>106</v>
      </c>
      <c r="C103" s="62">
        <v>327</v>
      </c>
      <c r="D103" s="68">
        <v>0</v>
      </c>
      <c r="K103" s="17"/>
    </row>
    <row r="104" spans="2:11" x14ac:dyDescent="0.3">
      <c r="B104" s="66" t="s">
        <v>107</v>
      </c>
      <c r="C104" s="62">
        <v>333</v>
      </c>
      <c r="D104" s="68">
        <v>0</v>
      </c>
      <c r="K104" s="17"/>
    </row>
    <row r="105" spans="2:11" x14ac:dyDescent="0.3">
      <c r="B105" s="66" t="s">
        <v>108</v>
      </c>
      <c r="C105" s="62">
        <v>335</v>
      </c>
      <c r="D105" s="67">
        <v>3880988</v>
      </c>
      <c r="K105" s="17"/>
    </row>
    <row r="106" spans="2:11" x14ac:dyDescent="0.3">
      <c r="B106" s="66" t="s">
        <v>109</v>
      </c>
      <c r="C106" s="62">
        <v>339</v>
      </c>
      <c r="D106" s="67">
        <v>46627</v>
      </c>
      <c r="K106" s="17"/>
    </row>
    <row r="107" spans="2:11" x14ac:dyDescent="0.3">
      <c r="B107" s="66" t="s">
        <v>110</v>
      </c>
      <c r="C107" s="62">
        <v>341</v>
      </c>
      <c r="D107" s="67">
        <v>14157</v>
      </c>
      <c r="K107" s="17"/>
    </row>
    <row r="108" spans="2:11" x14ac:dyDescent="0.3">
      <c r="B108" s="66" t="s">
        <v>111</v>
      </c>
      <c r="C108" s="62">
        <v>342</v>
      </c>
      <c r="D108" s="67">
        <v>86852</v>
      </c>
      <c r="K108" s="17"/>
    </row>
    <row r="109" spans="2:11" x14ac:dyDescent="0.3">
      <c r="B109" s="66" t="s">
        <v>112</v>
      </c>
      <c r="C109" s="62">
        <v>343</v>
      </c>
      <c r="D109" s="67">
        <v>84786</v>
      </c>
      <c r="K109" s="17"/>
    </row>
    <row r="110" spans="2:11" x14ac:dyDescent="0.3">
      <c r="B110" s="66" t="s">
        <v>113</v>
      </c>
      <c r="C110" s="62">
        <v>345</v>
      </c>
      <c r="D110" s="68">
        <v>0</v>
      </c>
      <c r="K110" s="17"/>
    </row>
    <row r="111" spans="2:11" x14ac:dyDescent="0.3">
      <c r="B111" s="66" t="s">
        <v>114</v>
      </c>
      <c r="C111" s="62">
        <v>351</v>
      </c>
      <c r="D111" s="68">
        <v>0</v>
      </c>
      <c r="K111" s="17"/>
    </row>
    <row r="112" spans="2:11" x14ac:dyDescent="0.3">
      <c r="B112" s="66" t="s">
        <v>115</v>
      </c>
      <c r="C112" s="62">
        <v>352</v>
      </c>
      <c r="D112" s="67">
        <v>196185</v>
      </c>
      <c r="K112" s="17"/>
    </row>
    <row r="113" spans="2:11" x14ac:dyDescent="0.3">
      <c r="B113" s="66" t="s">
        <v>116</v>
      </c>
      <c r="C113" s="62">
        <v>353</v>
      </c>
      <c r="D113" s="67">
        <v>48353</v>
      </c>
      <c r="K113" s="17"/>
    </row>
    <row r="114" spans="2:11" x14ac:dyDescent="0.3">
      <c r="B114" s="66" t="s">
        <v>117</v>
      </c>
      <c r="C114" s="62">
        <v>355</v>
      </c>
      <c r="D114" s="67">
        <v>27916</v>
      </c>
      <c r="K114" s="17"/>
    </row>
    <row r="115" spans="2:11" x14ac:dyDescent="0.3">
      <c r="B115" s="66" t="s">
        <v>118</v>
      </c>
      <c r="C115" s="62">
        <v>357</v>
      </c>
      <c r="D115" s="67">
        <v>35949</v>
      </c>
      <c r="K115" s="17"/>
    </row>
    <row r="116" spans="2:11" x14ac:dyDescent="0.3">
      <c r="B116" s="66" t="s">
        <v>119</v>
      </c>
      <c r="C116" s="62">
        <v>359</v>
      </c>
      <c r="D116" s="67">
        <v>68916</v>
      </c>
      <c r="K116" s="17"/>
    </row>
    <row r="117" spans="2:11" x14ac:dyDescent="0.3">
      <c r="B117" s="66" t="s">
        <v>120</v>
      </c>
      <c r="C117" s="62">
        <v>363</v>
      </c>
      <c r="D117" s="67">
        <v>288863</v>
      </c>
      <c r="K117" s="17"/>
    </row>
    <row r="118" spans="2:11" x14ac:dyDescent="0.3">
      <c r="B118" s="66" t="s">
        <v>121</v>
      </c>
      <c r="C118" s="62">
        <v>365</v>
      </c>
      <c r="D118" s="68">
        <v>0</v>
      </c>
      <c r="K118" s="17"/>
    </row>
    <row r="119" spans="2:11" x14ac:dyDescent="0.3">
      <c r="B119" s="66" t="s">
        <v>122</v>
      </c>
      <c r="C119" s="62">
        <v>367</v>
      </c>
      <c r="D119" s="68">
        <v>0</v>
      </c>
      <c r="K119" s="17"/>
    </row>
    <row r="120" spans="2:11" x14ac:dyDescent="0.3">
      <c r="B120" s="66" t="s">
        <v>123</v>
      </c>
      <c r="C120" s="62">
        <v>369</v>
      </c>
      <c r="D120" s="68">
        <v>0</v>
      </c>
      <c r="K120" s="17"/>
    </row>
    <row r="121" spans="2:11" x14ac:dyDescent="0.3">
      <c r="B121" s="66" t="s">
        <v>124</v>
      </c>
      <c r="C121" s="62">
        <v>371</v>
      </c>
      <c r="D121" s="67">
        <v>1676232</v>
      </c>
      <c r="K121" s="17"/>
    </row>
    <row r="122" spans="2:11" x14ac:dyDescent="0.3">
      <c r="B122" s="66" t="s">
        <v>125</v>
      </c>
      <c r="C122" s="62">
        <v>375</v>
      </c>
      <c r="D122" s="68">
        <v>0</v>
      </c>
      <c r="K122" s="17"/>
    </row>
    <row r="123" spans="2:11" x14ac:dyDescent="0.3">
      <c r="B123" s="66" t="s">
        <v>126</v>
      </c>
      <c r="C123" s="62">
        <v>377</v>
      </c>
      <c r="D123" s="68">
        <v>0</v>
      </c>
      <c r="K123" s="17"/>
    </row>
    <row r="124" spans="2:11" x14ac:dyDescent="0.3">
      <c r="B124" s="66" t="s">
        <v>127</v>
      </c>
      <c r="C124" s="62">
        <v>381</v>
      </c>
      <c r="D124" s="68">
        <v>0</v>
      </c>
      <c r="K124" s="17"/>
    </row>
    <row r="125" spans="2:11" x14ac:dyDescent="0.3">
      <c r="B125" s="66" t="s">
        <v>128</v>
      </c>
      <c r="C125" s="62">
        <v>387</v>
      </c>
      <c r="D125" s="68">
        <v>0</v>
      </c>
      <c r="K125" s="17"/>
    </row>
    <row r="126" spans="2:11" x14ac:dyDescent="0.3">
      <c r="B126" s="66" t="s">
        <v>129</v>
      </c>
      <c r="C126" s="62">
        <v>388</v>
      </c>
      <c r="D126" s="67">
        <v>89439</v>
      </c>
      <c r="K126" s="17"/>
    </row>
    <row r="127" spans="2:11" x14ac:dyDescent="0.3">
      <c r="B127" s="66" t="s">
        <v>130</v>
      </c>
      <c r="C127" s="62">
        <v>391</v>
      </c>
      <c r="D127" s="68">
        <v>0</v>
      </c>
      <c r="K127" s="17"/>
    </row>
    <row r="128" spans="2:11" x14ac:dyDescent="0.3">
      <c r="B128" s="66" t="s">
        <v>131</v>
      </c>
      <c r="C128" s="62">
        <v>399</v>
      </c>
      <c r="D128" s="67">
        <v>29733</v>
      </c>
      <c r="K128" s="17"/>
    </row>
    <row r="129" spans="2:11" x14ac:dyDescent="0.3">
      <c r="B129" s="66" t="s">
        <v>132</v>
      </c>
      <c r="C129" s="62">
        <v>401</v>
      </c>
      <c r="D129" s="67">
        <v>240050</v>
      </c>
      <c r="K129" s="17"/>
    </row>
    <row r="130" spans="2:11" x14ac:dyDescent="0.3">
      <c r="B130" s="66" t="s">
        <v>133</v>
      </c>
      <c r="C130" s="62">
        <v>405</v>
      </c>
      <c r="D130" s="68">
        <v>0</v>
      </c>
      <c r="K130" s="17"/>
    </row>
    <row r="131" spans="2:11" x14ac:dyDescent="0.3">
      <c r="B131" s="66" t="s">
        <v>134</v>
      </c>
      <c r="C131" s="62">
        <v>407</v>
      </c>
      <c r="D131" s="67">
        <v>78211</v>
      </c>
      <c r="K131" s="17"/>
    </row>
    <row r="132" spans="2:11" x14ac:dyDescent="0.3">
      <c r="B132" s="66" t="s">
        <v>135</v>
      </c>
      <c r="C132" s="62">
        <v>411</v>
      </c>
      <c r="D132" s="68">
        <v>0</v>
      </c>
      <c r="K132" s="17"/>
    </row>
    <row r="133" spans="2:11" x14ac:dyDescent="0.3">
      <c r="B133" s="66" t="s">
        <v>136</v>
      </c>
      <c r="C133" s="62">
        <v>413</v>
      </c>
      <c r="D133" s="68">
        <v>0</v>
      </c>
      <c r="K133" s="17"/>
    </row>
    <row r="134" spans="2:11" x14ac:dyDescent="0.3">
      <c r="B134" s="66" t="s">
        <v>137</v>
      </c>
      <c r="C134" s="62">
        <v>423</v>
      </c>
      <c r="D134" s="68">
        <v>0</v>
      </c>
      <c r="K134" s="17"/>
    </row>
    <row r="135" spans="2:11" x14ac:dyDescent="0.3">
      <c r="B135" s="66" t="s">
        <v>138</v>
      </c>
      <c r="C135" s="62">
        <v>425</v>
      </c>
      <c r="D135" s="68">
        <v>0</v>
      </c>
      <c r="K135" s="17"/>
    </row>
    <row r="136" spans="2:11" x14ac:dyDescent="0.3">
      <c r="B136" s="66" t="s">
        <v>139</v>
      </c>
      <c r="C136" s="62">
        <v>427</v>
      </c>
      <c r="D136" s="67">
        <v>68234</v>
      </c>
      <c r="K136" s="17"/>
    </row>
    <row r="137" spans="2:11" x14ac:dyDescent="0.3">
      <c r="B137" s="66" t="s">
        <v>140</v>
      </c>
      <c r="C137" s="62">
        <v>428</v>
      </c>
      <c r="D137" s="67">
        <v>49170</v>
      </c>
      <c r="K137" s="17"/>
    </row>
    <row r="138" spans="2:11" x14ac:dyDescent="0.3">
      <c r="B138" s="66" t="s">
        <v>141</v>
      </c>
      <c r="C138" s="62">
        <v>435</v>
      </c>
      <c r="D138" s="68">
        <v>0</v>
      </c>
      <c r="K138" s="17"/>
    </row>
    <row r="139" spans="2:11" x14ac:dyDescent="0.3">
      <c r="B139" s="66" t="s">
        <v>142</v>
      </c>
      <c r="C139" s="62">
        <v>437</v>
      </c>
      <c r="D139" s="68">
        <v>0</v>
      </c>
      <c r="K139" s="17"/>
    </row>
    <row r="140" spans="2:11" x14ac:dyDescent="0.3">
      <c r="B140" s="66" t="s">
        <v>143</v>
      </c>
      <c r="C140" s="62">
        <v>439</v>
      </c>
      <c r="D140" s="67">
        <v>150674</v>
      </c>
      <c r="K140" s="17"/>
    </row>
    <row r="141" spans="2:11" x14ac:dyDescent="0.3">
      <c r="B141" s="66" t="s">
        <v>144</v>
      </c>
      <c r="C141" s="62">
        <v>441</v>
      </c>
      <c r="D141" s="68">
        <v>0</v>
      </c>
      <c r="K141" s="17"/>
    </row>
    <row r="142" spans="2:11" x14ac:dyDescent="0.3">
      <c r="B142" s="66" t="s">
        <v>145</v>
      </c>
      <c r="C142" s="62">
        <v>447</v>
      </c>
      <c r="D142" s="67">
        <v>57080</v>
      </c>
      <c r="K142" s="17"/>
    </row>
    <row r="143" spans="2:11" x14ac:dyDescent="0.3">
      <c r="B143" s="66" t="s">
        <v>146</v>
      </c>
      <c r="C143" s="62">
        <v>449</v>
      </c>
      <c r="D143" s="68">
        <v>0</v>
      </c>
      <c r="K143" s="17"/>
    </row>
    <row r="144" spans="2:11" x14ac:dyDescent="0.3">
      <c r="B144" s="66" t="s">
        <v>147</v>
      </c>
      <c r="C144" s="62">
        <v>450</v>
      </c>
      <c r="D144" s="67">
        <v>17051</v>
      </c>
      <c r="K144" s="17"/>
    </row>
    <row r="145" spans="2:11" x14ac:dyDescent="0.3">
      <c r="B145" s="66" t="s">
        <v>148</v>
      </c>
      <c r="C145" s="62">
        <v>453</v>
      </c>
      <c r="D145" s="67">
        <v>70575</v>
      </c>
      <c r="K145" s="17"/>
    </row>
    <row r="146" spans="2:11" x14ac:dyDescent="0.3">
      <c r="B146" s="66" t="s">
        <v>149</v>
      </c>
      <c r="C146" s="62">
        <v>417</v>
      </c>
      <c r="D146" s="67">
        <v>19584</v>
      </c>
      <c r="K146" s="17"/>
    </row>
    <row r="147" spans="2:11" x14ac:dyDescent="0.3">
      <c r="B147" s="66" t="s">
        <v>150</v>
      </c>
      <c r="C147" s="62">
        <v>461</v>
      </c>
      <c r="D147" s="67">
        <v>844268</v>
      </c>
      <c r="K147" s="17"/>
    </row>
    <row r="148" spans="2:11" x14ac:dyDescent="0.3">
      <c r="B148" s="66" t="s">
        <v>151</v>
      </c>
      <c r="C148" s="62">
        <v>463</v>
      </c>
      <c r="D148" s="68">
        <v>0</v>
      </c>
      <c r="K148" s="17"/>
    </row>
    <row r="149" spans="2:11" x14ac:dyDescent="0.3">
      <c r="B149" s="66" t="s">
        <v>152</v>
      </c>
      <c r="C149" s="62">
        <v>467</v>
      </c>
      <c r="D149" s="67">
        <v>5581</v>
      </c>
      <c r="K149" s="17"/>
    </row>
    <row r="150" spans="2:11" x14ac:dyDescent="0.3">
      <c r="B150" s="66" t="s">
        <v>153</v>
      </c>
      <c r="C150" s="62">
        <v>471</v>
      </c>
      <c r="D150" s="68">
        <v>0</v>
      </c>
      <c r="K150" s="17"/>
    </row>
    <row r="151" spans="2:11" x14ac:dyDescent="0.3">
      <c r="B151" s="66" t="s">
        <v>154</v>
      </c>
      <c r="C151" s="62">
        <v>473</v>
      </c>
      <c r="D151" s="68">
        <v>0</v>
      </c>
      <c r="K151" s="17"/>
    </row>
    <row r="152" spans="2:11" x14ac:dyDescent="0.3">
      <c r="B152" s="66" t="s">
        <v>155</v>
      </c>
      <c r="C152" s="62">
        <v>476</v>
      </c>
      <c r="D152" s="68">
        <v>0</v>
      </c>
      <c r="K152" s="17"/>
    </row>
    <row r="153" spans="2:11" x14ac:dyDescent="0.3">
      <c r="B153" s="66" t="s">
        <v>156</v>
      </c>
      <c r="C153" s="62">
        <v>485</v>
      </c>
      <c r="D153" s="68">
        <v>0</v>
      </c>
      <c r="K153" s="17"/>
    </row>
    <row r="154" spans="2:11" x14ac:dyDescent="0.3">
      <c r="B154" s="66" t="s">
        <v>157</v>
      </c>
      <c r="C154" s="62">
        <v>486</v>
      </c>
      <c r="D154" s="67">
        <v>154766</v>
      </c>
      <c r="K154" s="17"/>
    </row>
    <row r="155" spans="2:11" x14ac:dyDescent="0.3">
      <c r="B155" s="66" t="s">
        <v>158</v>
      </c>
      <c r="C155" s="62">
        <v>491</v>
      </c>
      <c r="D155" s="67">
        <v>303930</v>
      </c>
      <c r="K155" s="17"/>
    </row>
    <row r="156" spans="2:11" x14ac:dyDescent="0.3">
      <c r="B156" s="66" t="s">
        <v>159</v>
      </c>
      <c r="C156" s="62">
        <v>493</v>
      </c>
      <c r="D156" s="68">
        <v>0</v>
      </c>
      <c r="K156" s="17"/>
    </row>
    <row r="157" spans="2:11" x14ac:dyDescent="0.3">
      <c r="B157" s="66" t="s">
        <v>160</v>
      </c>
      <c r="C157" s="62">
        <v>495</v>
      </c>
      <c r="D157" s="68">
        <v>0</v>
      </c>
      <c r="K157" s="17"/>
    </row>
    <row r="158" spans="2:11" x14ac:dyDescent="0.3">
      <c r="B158" s="66" t="s">
        <v>161</v>
      </c>
      <c r="C158" s="62">
        <v>499</v>
      </c>
      <c r="D158" s="67">
        <v>4758</v>
      </c>
      <c r="K158" s="17"/>
    </row>
    <row r="159" spans="2:11" x14ac:dyDescent="0.3">
      <c r="B159" s="66" t="s">
        <v>162</v>
      </c>
      <c r="C159" s="62">
        <v>501</v>
      </c>
      <c r="D159" s="67">
        <v>20245</v>
      </c>
      <c r="K159" s="17"/>
    </row>
    <row r="160" spans="2:11" x14ac:dyDescent="0.3">
      <c r="B160" s="66" t="s">
        <v>163</v>
      </c>
      <c r="C160" s="62">
        <v>503</v>
      </c>
      <c r="D160" s="67">
        <v>1782</v>
      </c>
      <c r="K160" s="17"/>
    </row>
    <row r="161" spans="2:11" x14ac:dyDescent="0.3">
      <c r="B161" s="66" t="s">
        <v>164</v>
      </c>
      <c r="C161" s="62">
        <v>507</v>
      </c>
      <c r="D161" s="68">
        <v>0</v>
      </c>
      <c r="K161" s="17"/>
    </row>
    <row r="162" spans="2:11" x14ac:dyDescent="0.3">
      <c r="B162" s="66" t="s">
        <v>165</v>
      </c>
      <c r="C162" s="62">
        <v>509</v>
      </c>
      <c r="D162" s="67">
        <v>30487</v>
      </c>
      <c r="K162" s="17"/>
    </row>
    <row r="163" spans="2:11" x14ac:dyDescent="0.3">
      <c r="B163" s="66" t="s">
        <v>166</v>
      </c>
      <c r="C163" s="62">
        <v>511</v>
      </c>
      <c r="D163" s="68">
        <v>0</v>
      </c>
      <c r="K163" s="17"/>
    </row>
    <row r="164" spans="2:11" x14ac:dyDescent="0.3">
      <c r="B164" s="66" t="s">
        <v>167</v>
      </c>
      <c r="C164" s="62">
        <v>513</v>
      </c>
      <c r="D164" s="67">
        <v>16462</v>
      </c>
      <c r="K164" s="17"/>
    </row>
    <row r="165" spans="2:11" x14ac:dyDescent="0.3">
      <c r="B165" s="66" t="s">
        <v>168</v>
      </c>
      <c r="C165" s="62">
        <v>515</v>
      </c>
      <c r="D165" s="68">
        <v>0</v>
      </c>
      <c r="K165" s="17"/>
    </row>
    <row r="166" spans="2:11" x14ac:dyDescent="0.3">
      <c r="B166" s="66" t="s">
        <v>169</v>
      </c>
      <c r="C166" s="62">
        <v>519</v>
      </c>
      <c r="D166" s="67">
        <v>3653</v>
      </c>
      <c r="K166" s="17"/>
    </row>
    <row r="167" spans="2:11" x14ac:dyDescent="0.3">
      <c r="B167" s="66" t="s">
        <v>170</v>
      </c>
      <c r="C167" s="62">
        <v>525</v>
      </c>
      <c r="D167" s="67">
        <v>55074</v>
      </c>
      <c r="K167" s="17"/>
    </row>
    <row r="168" spans="2:11" x14ac:dyDescent="0.3">
      <c r="B168" s="66" t="s">
        <v>171</v>
      </c>
      <c r="C168" s="62">
        <v>531</v>
      </c>
      <c r="D168" s="67">
        <v>7175</v>
      </c>
      <c r="K168" s="17"/>
    </row>
    <row r="169" spans="2:11" x14ac:dyDescent="0.3">
      <c r="B169" s="66" t="s">
        <v>172</v>
      </c>
      <c r="C169" s="62">
        <v>534</v>
      </c>
      <c r="D169" s="68">
        <v>0</v>
      </c>
      <c r="K169" s="17"/>
    </row>
    <row r="170" spans="2:11" x14ac:dyDescent="0.3">
      <c r="B170" s="66" t="s">
        <v>173</v>
      </c>
      <c r="C170" s="62">
        <v>539</v>
      </c>
      <c r="D170" s="67">
        <v>17977</v>
      </c>
      <c r="K170" s="17"/>
    </row>
    <row r="171" spans="2:11" x14ac:dyDescent="0.3">
      <c r="B171" s="66" t="s">
        <v>174</v>
      </c>
      <c r="C171" s="62">
        <v>543</v>
      </c>
      <c r="D171" s="67">
        <v>26055</v>
      </c>
      <c r="K171" s="17"/>
    </row>
    <row r="172" spans="2:11" x14ac:dyDescent="0.3">
      <c r="B172" s="66" t="s">
        <v>175</v>
      </c>
      <c r="C172" s="62">
        <v>549</v>
      </c>
      <c r="D172" s="67">
        <v>20550</v>
      </c>
      <c r="K172" s="17"/>
    </row>
    <row r="173" spans="2:11" x14ac:dyDescent="0.3">
      <c r="B173" s="66" t="s">
        <v>176</v>
      </c>
      <c r="C173" s="62">
        <v>551</v>
      </c>
      <c r="D173" s="68">
        <v>0</v>
      </c>
      <c r="K173" s="17"/>
    </row>
    <row r="174" spans="2:11" x14ac:dyDescent="0.3">
      <c r="B174" s="66" t="s">
        <v>177</v>
      </c>
      <c r="C174" s="62">
        <v>553</v>
      </c>
      <c r="D174" s="68">
        <v>0</v>
      </c>
      <c r="K174" s="17"/>
    </row>
    <row r="175" spans="2:11" x14ac:dyDescent="0.3">
      <c r="B175" s="66" t="s">
        <v>178</v>
      </c>
      <c r="C175" s="62">
        <v>555</v>
      </c>
      <c r="D175" s="67">
        <v>5715</v>
      </c>
      <c r="K175" s="17"/>
    </row>
    <row r="176" spans="2:11" x14ac:dyDescent="0.3">
      <c r="B176" s="66" t="s">
        <v>179</v>
      </c>
      <c r="C176" s="62">
        <v>559</v>
      </c>
      <c r="D176" s="67">
        <v>9322</v>
      </c>
      <c r="K176" s="17"/>
    </row>
    <row r="177" spans="2:11" x14ac:dyDescent="0.3">
      <c r="B177" s="66" t="s">
        <v>180</v>
      </c>
      <c r="C177" s="62">
        <v>563</v>
      </c>
      <c r="D177" s="68">
        <v>0</v>
      </c>
      <c r="K177" s="17"/>
    </row>
    <row r="178" spans="2:11" x14ac:dyDescent="0.3">
      <c r="B178" s="66" t="s">
        <v>181</v>
      </c>
      <c r="C178" s="62">
        <v>568</v>
      </c>
      <c r="D178" s="67">
        <v>244998</v>
      </c>
      <c r="K178" s="17"/>
    </row>
    <row r="179" spans="2:11" x14ac:dyDescent="0.3">
      <c r="B179" s="66" t="s">
        <v>182</v>
      </c>
      <c r="C179" s="62">
        <v>572</v>
      </c>
      <c r="D179" s="67">
        <v>32430</v>
      </c>
      <c r="K179" s="17"/>
    </row>
    <row r="180" spans="2:11" x14ac:dyDescent="0.3">
      <c r="B180" s="66" t="s">
        <v>183</v>
      </c>
      <c r="C180" s="62">
        <v>573</v>
      </c>
      <c r="D180" s="67">
        <v>157490</v>
      </c>
      <c r="K180" s="17"/>
    </row>
    <row r="181" spans="2:11" x14ac:dyDescent="0.3">
      <c r="B181" s="66" t="s">
        <v>184</v>
      </c>
      <c r="C181" s="62">
        <v>575</v>
      </c>
      <c r="D181" s="68">
        <v>0</v>
      </c>
      <c r="K181" s="17"/>
    </row>
    <row r="182" spans="2:11" x14ac:dyDescent="0.3">
      <c r="B182" s="66" t="s">
        <v>185</v>
      </c>
      <c r="C182" s="62">
        <v>579</v>
      </c>
      <c r="D182" s="68">
        <v>0</v>
      </c>
      <c r="K182" s="17"/>
    </row>
    <row r="183" spans="2:11" x14ac:dyDescent="0.3">
      <c r="B183" s="66" t="s">
        <v>186</v>
      </c>
      <c r="C183" s="62">
        <v>581</v>
      </c>
      <c r="D183" s="68">
        <v>0</v>
      </c>
      <c r="K183" s="17"/>
    </row>
    <row r="184" spans="2:11" x14ac:dyDescent="0.3">
      <c r="B184" s="69" t="s">
        <v>187</v>
      </c>
      <c r="C184" s="70">
        <v>582</v>
      </c>
      <c r="D184" s="71">
        <v>147186</v>
      </c>
      <c r="K184" s="17"/>
    </row>
    <row r="185" spans="2:11" x14ac:dyDescent="0.3">
      <c r="K185" s="17"/>
    </row>
    <row r="186" spans="2:11" x14ac:dyDescent="0.3">
      <c r="K186" s="17"/>
    </row>
    <row r="187" spans="2:11" x14ac:dyDescent="0.3">
      <c r="K187" s="17"/>
    </row>
    <row r="188" spans="2:11" x14ac:dyDescent="0.3">
      <c r="K188" s="17"/>
    </row>
    <row r="189" spans="2:11" x14ac:dyDescent="0.3">
      <c r="K189" s="17"/>
    </row>
  </sheetData>
  <sortState xmlns:xlrd2="http://schemas.microsoft.com/office/spreadsheetml/2017/richdata2" ref="I12:K189">
    <sortCondition descending="1" ref="K12:K189"/>
  </sortState>
  <mergeCells count="1">
    <mergeCell ref="B4:D4"/>
  </mergeCell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A558-A3E6-47AE-AB1E-DE936348530E}">
  <dimension ref="B1:AP75"/>
  <sheetViews>
    <sheetView zoomScale="140" zoomScaleNormal="140" workbookViewId="0">
      <selection activeCell="N2" sqref="N2"/>
    </sheetView>
  </sheetViews>
  <sheetFormatPr defaultRowHeight="15" x14ac:dyDescent="0.25"/>
  <cols>
    <col min="1" max="1" width="2.5703125" customWidth="1"/>
    <col min="2" max="2" width="12.28515625" customWidth="1"/>
    <col min="3" max="3" width="2.28515625" customWidth="1"/>
    <col min="4" max="4" width="26.5703125" customWidth="1"/>
    <col min="9" max="9" width="10.7109375" customWidth="1"/>
    <col min="11" max="11" width="9.140625" customWidth="1"/>
    <col min="12" max="12" width="9.28515625" customWidth="1"/>
  </cols>
  <sheetData>
    <row r="1" spans="2:30" ht="56.45" customHeight="1" x14ac:dyDescent="0.3">
      <c r="B1" s="135" t="s">
        <v>188</v>
      </c>
      <c r="C1" s="136"/>
      <c r="D1" s="136"/>
      <c r="E1" s="136"/>
      <c r="F1" s="136"/>
      <c r="G1" s="136"/>
      <c r="H1" s="136"/>
      <c r="I1" s="136"/>
      <c r="J1" s="136"/>
      <c r="K1" s="136"/>
    </row>
    <row r="2" spans="2:30" ht="74.25" customHeight="1" x14ac:dyDescent="0.25">
      <c r="B2" s="162" t="s">
        <v>574</v>
      </c>
      <c r="C2" s="162"/>
      <c r="D2" s="162"/>
      <c r="E2" s="162"/>
      <c r="F2" s="162"/>
      <c r="G2" s="162"/>
      <c r="H2" s="162"/>
      <c r="I2" s="162"/>
      <c r="J2" s="162"/>
      <c r="K2" s="162"/>
    </row>
    <row r="3" spans="2:30" ht="15.75" thickBot="1" x14ac:dyDescent="0.3">
      <c r="D3" s="49"/>
      <c r="E3" s="49"/>
      <c r="F3" s="49"/>
      <c r="G3" s="49"/>
      <c r="H3" s="49"/>
      <c r="I3" s="49"/>
      <c r="J3" s="49"/>
      <c r="K3" s="49"/>
    </row>
    <row r="4" spans="2:30" ht="15" customHeight="1" x14ac:dyDescent="0.25">
      <c r="B4" s="141" t="s">
        <v>189</v>
      </c>
      <c r="C4" s="13"/>
      <c r="D4" s="137" t="s">
        <v>583</v>
      </c>
      <c r="E4" s="137"/>
      <c r="F4" s="137"/>
      <c r="G4" s="137"/>
      <c r="H4" s="137"/>
      <c r="I4" s="137"/>
      <c r="J4" s="137"/>
      <c r="K4" s="138"/>
    </row>
    <row r="5" spans="2:30" ht="15" customHeight="1" x14ac:dyDescent="0.25">
      <c r="B5" s="142"/>
      <c r="C5" s="14"/>
      <c r="D5" s="8"/>
      <c r="E5" s="8"/>
      <c r="F5" s="8"/>
      <c r="G5" s="8"/>
      <c r="H5" s="8"/>
      <c r="I5" s="8"/>
      <c r="J5" s="8"/>
      <c r="K5" s="9"/>
      <c r="AD5" s="79" t="s">
        <v>190</v>
      </c>
    </row>
    <row r="6" spans="2:30" ht="15" customHeight="1" x14ac:dyDescent="0.25">
      <c r="B6" s="142"/>
      <c r="C6" s="14"/>
      <c r="D6" s="130" t="s">
        <v>191</v>
      </c>
      <c r="E6" s="130"/>
      <c r="F6" s="163" t="s">
        <v>8</v>
      </c>
      <c r="G6" s="163"/>
      <c r="H6" s="163"/>
      <c r="I6" s="74" t="str">
        <f>IFERROR(VLOOKUP(F6,'.2 Grant By District'!B7:C184,2,FALSE),"")</f>
        <v/>
      </c>
      <c r="J6" s="21"/>
      <c r="K6" s="9"/>
    </row>
    <row r="7" spans="2:30" ht="15" customHeight="1" x14ac:dyDescent="0.25">
      <c r="B7" s="142"/>
      <c r="C7" s="14"/>
      <c r="D7" s="8"/>
      <c r="E7" s="8"/>
      <c r="F7" s="8"/>
      <c r="G7" s="8"/>
      <c r="H7" s="8"/>
      <c r="I7" s="8"/>
      <c r="J7" s="8"/>
      <c r="K7" s="9"/>
    </row>
    <row r="8" spans="2:30" ht="15" customHeight="1" x14ac:dyDescent="0.25">
      <c r="B8" s="142"/>
      <c r="C8" s="14"/>
      <c r="D8" s="144" t="s">
        <v>192</v>
      </c>
      <c r="E8" s="144"/>
      <c r="F8" s="145" t="str">
        <f>IFERROR(VLOOKUP(I6,'.2 Grant By District'!C7:D184,2,FALSE),"Please Select Drop Down in Cell F4")</f>
        <v>Please Select Drop Down in Cell F4</v>
      </c>
      <c r="G8" s="145"/>
      <c r="H8" s="145"/>
      <c r="I8" s="8"/>
      <c r="J8" s="8"/>
      <c r="K8" s="9"/>
    </row>
    <row r="9" spans="2:30" ht="15" customHeight="1" x14ac:dyDescent="0.25">
      <c r="B9" s="142"/>
      <c r="C9" s="14"/>
      <c r="D9" s="144"/>
      <c r="E9" s="144"/>
      <c r="F9" s="145"/>
      <c r="G9" s="145"/>
      <c r="H9" s="145"/>
      <c r="I9" s="8"/>
      <c r="J9" s="8"/>
      <c r="K9" s="9"/>
    </row>
    <row r="10" spans="2:30" ht="15.75" x14ac:dyDescent="0.25">
      <c r="B10" s="142"/>
      <c r="C10" s="14"/>
      <c r="D10" s="8"/>
      <c r="E10" s="170" t="str">
        <f>IF(F8=0,"STOP - YOU DO NOT RECEIVE AN SB420 GRANT","")</f>
        <v/>
      </c>
      <c r="F10" s="170"/>
      <c r="G10" s="170"/>
      <c r="H10" s="170"/>
      <c r="I10" s="170"/>
      <c r="J10" s="8"/>
      <c r="K10" s="9"/>
    </row>
    <row r="11" spans="2:30" ht="15" customHeight="1" x14ac:dyDescent="0.25">
      <c r="B11" s="142"/>
      <c r="C11" s="14"/>
      <c r="D11" s="148" t="s">
        <v>193</v>
      </c>
      <c r="E11" s="148"/>
      <c r="F11" s="148"/>
      <c r="G11" s="148"/>
      <c r="H11" s="148"/>
      <c r="I11" s="148"/>
      <c r="J11" s="148"/>
      <c r="K11" s="149"/>
    </row>
    <row r="12" spans="2:30" ht="15" customHeight="1" x14ac:dyDescent="0.25">
      <c r="B12" s="142"/>
      <c r="C12" s="14"/>
      <c r="D12" s="27"/>
      <c r="E12" s="19">
        <v>3</v>
      </c>
      <c r="F12" s="19">
        <v>4</v>
      </c>
      <c r="G12" s="19">
        <v>5</v>
      </c>
      <c r="H12" s="19">
        <v>6</v>
      </c>
      <c r="I12" s="19">
        <v>7</v>
      </c>
      <c r="J12" s="19">
        <v>8</v>
      </c>
      <c r="K12" s="20">
        <v>11</v>
      </c>
      <c r="L12" s="14"/>
    </row>
    <row r="13" spans="2:30" ht="15" customHeight="1" x14ac:dyDescent="0.25">
      <c r="B13" s="142"/>
      <c r="C13" s="14"/>
      <c r="D13" s="27" t="s">
        <v>581</v>
      </c>
      <c r="E13" s="75" t="str">
        <f>IFERROR(IF($F$8=0,"",IF(INDEX(HasPublicShools!C:C,MATCH('2. Accountability Plan'!$I$6,HasPublicShools!A:A,0))&lt;&gt;"",INDEX(HasPublicShools!C:C,MATCH('2. Accountability Plan'!$I$6,HasPublicShools!A:A,0)),"")),"")</f>
        <v/>
      </c>
      <c r="F13" s="75" t="str">
        <f>IFERROR(IF($F$8=0,"",IF(INDEX(HasPublicShools!E:E,MATCH('2. Accountability Plan'!$I$6,HasPublicShools!A:A,0))&lt;&gt;"",INDEX(HasPublicShools!E:E,MATCH('2. Accountability Plan'!$I$6,HasPublicShools!A:A,0)),"")),"")</f>
        <v/>
      </c>
      <c r="G13" s="75" t="str">
        <f>IFERROR(IF($F$8=0,"",IF(INDEX(HasPublicShools!I:I,MATCH('2. Accountability Plan'!$I$6,HasPublicShools!A:A,0))&lt;&gt;"",INDEX(HasPublicShools!I:I,MATCH('2. Accountability Plan'!$I$6,HasPublicShools!A:A,0)),"")),"")</f>
        <v/>
      </c>
      <c r="H13" s="75" t="str">
        <f>IFERROR(IF($F$8=0,"",IF(INDEX(HasPublicShools!M:M,MATCH('2. Accountability Plan'!$I$6,HasPublicShools!A:A,0))&lt;&gt;"",INDEX(HasPublicShools!M:M,MATCH('2. Accountability Plan'!$I$6,HasPublicShools!A:A,0)),"")),"")</f>
        <v/>
      </c>
      <c r="I13" s="75" t="str">
        <f>IFERROR(IF($F$8=0,"",IF(INDEX(HasPublicShools!Q:Q,MATCH('2. Accountability Plan'!$I$6,HasPublicShools!A:A,0))&lt;&gt;"",INDEX(HasPublicShools!Q:Q,MATCH('2. Accountability Plan'!$I$6,HasPublicShools!A:A,0)),"")),"")</f>
        <v/>
      </c>
      <c r="J13" s="75" t="str">
        <f>IFERROR(IF($F$8=0,"",IF(INDEX(HasPublicShools!U:U,MATCH('2. Accountability Plan'!$I$6,HasPublicShools!A:A,0))&lt;&gt;"",INDEX(HasPublicShools!U:U,MATCH('2. Accountability Plan'!$I$6,HasPublicShools!A:A,0)),"")),"")</f>
        <v/>
      </c>
      <c r="K13" s="76" t="str">
        <f>IFERROR(IF($F$8=0,"",IF(INDEX(HasPublicShools!Y:Y,MATCH('2. Accountability Plan'!$I$6,HasPublicShools!A:A,0))&lt;&gt;"",INDEX(HasPublicShools!Y:Y,MATCH('2. Accountability Plan'!$I$6,HasPublicShools!A:A,0)),"")),"")</f>
        <v/>
      </c>
      <c r="L13" s="14"/>
    </row>
    <row r="14" spans="2:30" ht="15" customHeight="1" x14ac:dyDescent="0.25">
      <c r="B14" s="142"/>
      <c r="C14" s="14"/>
      <c r="D14" s="27" t="s">
        <v>582</v>
      </c>
      <c r="E14" s="75" t="str">
        <f>IFERROR(IF($F$8=0,"",IF(INDEX(HasPublicShools!D:D,MATCH('2. Accountability Plan'!$I$6,HasPublicShools!A:A,0))&lt;&gt;"",INDEX(HasPublicShools!D:D,MATCH('2. Accountability Plan'!$I$6,HasPublicShools!A:A,0)),"")),"")</f>
        <v/>
      </c>
      <c r="F14" s="75" t="str">
        <f>IFERROR(IF($F$8=0,"",IF(INDEX(HasPublicShools!F:F,MATCH('2. Accountability Plan'!$I$6,HasPublicShools!A:A,0))&lt;&gt;"",INDEX(HasPublicShools!F:F,MATCH('2. Accountability Plan'!$I$6,HasPublicShools!A:A,0)),"")),"")</f>
        <v/>
      </c>
      <c r="G14" s="75" t="str">
        <f>IFERROR(IF($F$8=0,"",IF(INDEX(HasPublicShools!J:J,MATCH('2. Accountability Plan'!$I$6,HasPublicShools!A:A,0))&lt;&gt;"",INDEX(HasPublicShools!J:J,MATCH('2. Accountability Plan'!$I$6,HasPublicShools!A:A,0)),"")),"")</f>
        <v/>
      </c>
      <c r="H14" s="75" t="str">
        <f>IFERROR(IF($F$8=0,"",IF(INDEX(HasPublicShools!N:N,MATCH('2. Accountability Plan'!$I$6,HasPublicShools!A:A,0))&lt;&gt;"",INDEX(HasPublicShools!N:N,MATCH('2. Accountability Plan'!$I$6,HasPublicShools!A:A,0)),"")),"")</f>
        <v/>
      </c>
      <c r="I14" s="75" t="str">
        <f>IFERROR(IF($F$8=0,"",IF(INDEX(HasPublicShools!R:R,MATCH('2. Accountability Plan'!$I$6,HasPublicShools!A:A,0))&lt;&gt;"",INDEX(HasPublicShools!R:R,MATCH('2. Accountability Plan'!$I$6,HasPublicShools!A:A,0)),"")),"")</f>
        <v/>
      </c>
      <c r="J14" s="75" t="str">
        <f>IFERROR(IF($F$8=0,"",IF(INDEX(HasPublicShools!V:V,MATCH('2. Accountability Plan'!$I$6,HasPublicShools!A:A,0))&lt;&gt;"",INDEX(HasPublicShools!V:V,MATCH('2. Accountability Plan'!$I$6,HasPublicShools!A:A,0)),"")),"")</f>
        <v/>
      </c>
      <c r="K14" s="76" t="str">
        <f>IFERROR(IF($F$8=0,"",IF(INDEX(HasPublicShools!Z:Z,MATCH('2. Accountability Plan'!$I$6,HasPublicShools!A:A,0))&lt;&gt;"",INDEX(HasPublicShools!Z:Z,MATCH('2. Accountability Plan'!$I$6,HasPublicShools!A:A,0)),"")),"")</f>
        <v/>
      </c>
    </row>
    <row r="15" spans="2:30" ht="15" customHeight="1" x14ac:dyDescent="0.25">
      <c r="B15" s="142"/>
      <c r="C15" s="14"/>
      <c r="D15" s="27" t="s">
        <v>194</v>
      </c>
      <c r="E15" s="75"/>
      <c r="F15" s="75" t="str">
        <f>IFERROR(IF($F$8=0,"",IF(INDEX(HasPublicShools!G:G,MATCH('2. Accountability Plan'!$I$6,HasPublicShools!A:A,0))&lt;&gt;"",INDEX(HasPublicShools!G:G,MATCH('2. Accountability Plan'!$I$6,HasPublicShools!A:A,0)),"")),"")</f>
        <v/>
      </c>
      <c r="G15" s="75" t="str">
        <f>IFERROR(IF($F$8=0,"",IF(INDEX(HasPublicShools!K:K,MATCH('2. Accountability Plan'!$I$6,HasPublicShools!A:A,0))&lt;&gt;"",INDEX(HasPublicShools!K:K,MATCH('2. Accountability Plan'!$I$6,HasPublicShools!A:A,0)),"")),"")</f>
        <v/>
      </c>
      <c r="H15" s="75" t="str">
        <f>IFERROR(IF($F$8=0,"",IF(INDEX(HasPublicShools!O:O,MATCH('2. Accountability Plan'!$I$6,HasPublicShools!A:A,0))&lt;&gt;"",INDEX(HasPublicShools!O:O,MATCH('2. Accountability Plan'!$I$6,HasPublicShools!A:A,0)),"")),"")</f>
        <v/>
      </c>
      <c r="I15" s="75" t="str">
        <f>IFERROR(IF($F$8=0,"",IF(INDEX(HasPublicShools!S:S,MATCH('2. Accountability Plan'!$I$6,HasPublicShools!A:A,0))&lt;&gt;"",INDEX(HasPublicShools!S:S,MATCH('2. Accountability Plan'!$I$6,HasPublicShools!A:A,0)),"")),"")</f>
        <v/>
      </c>
      <c r="J15" s="75" t="str">
        <f>IFERROR(IF($F$8=0,"",IF(INDEX(HasPublicShools!W:W,MATCH('2. Accountability Plan'!$I$6,HasPublicShools!A:A,0))&lt;&gt;"",INDEX(HasPublicShools!W:W,MATCH('2. Accountability Plan'!$I$6,HasPublicShools!A:A,0)),"")),"")</f>
        <v/>
      </c>
      <c r="K15" s="75"/>
      <c r="L15" s="14"/>
    </row>
    <row r="16" spans="2:30" ht="15" customHeight="1" x14ac:dyDescent="0.25">
      <c r="B16" s="142"/>
      <c r="C16" s="14"/>
      <c r="D16" s="27" t="s">
        <v>195</v>
      </c>
      <c r="E16" s="75"/>
      <c r="F16" s="75" t="str">
        <f>IFERROR(IF($F$8=0,"",IF(INDEX(HasPublicShools!H:H,MATCH('2. Accountability Plan'!$I$6,HasPublicShools!A:A,0))&lt;&gt;"",INDEX(HasPublicShools!H:H,MATCH('2. Accountability Plan'!$I$6,HasPublicShools!A:A,0)),"")),"")</f>
        <v/>
      </c>
      <c r="G16" s="75" t="str">
        <f>IFERROR(IF($F$8=0,"",IF(INDEX(HasPublicShools!L:L,MATCH('2. Accountability Plan'!$I$6,HasPublicShools!A:A,0))&lt;&gt;"",INDEX(HasPublicShools!L:L,MATCH('2. Accountability Plan'!$I$6,HasPublicShools!A:A,0)),"")),"")</f>
        <v/>
      </c>
      <c r="H16" s="75" t="str">
        <f>IFERROR(IF($F$8=0,"",IF(INDEX(HasPublicShools!P:P,MATCH('2. Accountability Plan'!$I$6,HasPublicShools!A:A,0))&lt;&gt;"",INDEX(HasPublicShools!P:P,MATCH('2. Accountability Plan'!$I$6,HasPublicShools!A:A,0)),"")),"")</f>
        <v/>
      </c>
      <c r="I16" s="75" t="str">
        <f>IFERROR(IF($F$8=0,"",IF(INDEX(HasPublicShools!T:T,MATCH('2. Accountability Plan'!$I$6,HasPublicShools!A:A,0))&lt;&gt;"",INDEX(HasPublicShools!T:T,MATCH('2. Accountability Plan'!$I$6,HasPublicShools!A:A,0)),"")),"")</f>
        <v/>
      </c>
      <c r="J16" s="75" t="str">
        <f>IFERROR(IF($F$8=0,"",IF(INDEX(HasPublicShools!X:X,MATCH('2. Accountability Plan'!$I$6,HasPublicShools!A:A,0))&lt;&gt;"",INDEX(HasPublicShools!X:X,MATCH('2. Accountability Plan'!$I$6,HasPublicShools!A:A,0)),"")),"")</f>
        <v/>
      </c>
      <c r="K16" s="75"/>
      <c r="L16" s="14"/>
    </row>
    <row r="17" spans="2:25" ht="38.25" customHeight="1" thickBot="1" x14ac:dyDescent="0.3">
      <c r="B17" s="142"/>
      <c r="C17" s="14"/>
      <c r="D17" s="164" t="s">
        <v>562</v>
      </c>
      <c r="E17" s="165"/>
      <c r="F17" s="165"/>
      <c r="G17" s="165"/>
      <c r="H17" s="165"/>
      <c r="I17" s="165"/>
      <c r="J17" s="165"/>
      <c r="K17" s="166"/>
      <c r="L17" s="14"/>
    </row>
    <row r="18" spans="2:25" ht="15" customHeight="1" x14ac:dyDescent="0.25">
      <c r="B18" s="141" t="s">
        <v>196</v>
      </c>
      <c r="C18" s="7"/>
      <c r="D18" s="133" t="s">
        <v>563</v>
      </c>
      <c r="E18" s="133"/>
      <c r="F18" s="133"/>
      <c r="G18" s="133"/>
      <c r="H18" s="133"/>
      <c r="I18" s="133"/>
      <c r="J18" s="133"/>
      <c r="K18" s="134"/>
    </row>
    <row r="19" spans="2:25" ht="36" customHeight="1" x14ac:dyDescent="0.25">
      <c r="B19" s="142"/>
      <c r="C19" s="8"/>
      <c r="D19" s="159" t="s">
        <v>564</v>
      </c>
      <c r="E19" s="160"/>
      <c r="F19" s="160"/>
      <c r="G19" s="160"/>
      <c r="H19" s="160"/>
      <c r="I19" s="160"/>
      <c r="J19" s="160"/>
      <c r="K19" s="161"/>
    </row>
    <row r="20" spans="2:25" ht="15" customHeight="1" x14ac:dyDescent="0.25">
      <c r="B20" s="142"/>
      <c r="C20" s="8"/>
      <c r="D20" s="177"/>
      <c r="E20" s="177"/>
      <c r="F20" s="177"/>
      <c r="G20" s="177"/>
      <c r="H20" s="177"/>
      <c r="I20" s="177"/>
      <c r="J20" s="177"/>
      <c r="K20" s="178"/>
    </row>
    <row r="21" spans="2:25" ht="15" customHeight="1" x14ac:dyDescent="0.25">
      <c r="B21" s="142"/>
      <c r="C21" s="8"/>
      <c r="D21" s="177"/>
      <c r="E21" s="177"/>
      <c r="F21" s="177"/>
      <c r="G21" s="177"/>
      <c r="H21" s="177"/>
      <c r="I21" s="177"/>
      <c r="J21" s="177"/>
      <c r="K21" s="178"/>
      <c r="W21" s="5"/>
      <c r="X21" s="5"/>
      <c r="Y21" s="5"/>
    </row>
    <row r="22" spans="2:25" ht="15" customHeight="1" x14ac:dyDescent="0.25">
      <c r="B22" s="142"/>
      <c r="C22" s="8"/>
      <c r="D22" s="177"/>
      <c r="E22" s="177"/>
      <c r="F22" s="177"/>
      <c r="G22" s="177"/>
      <c r="H22" s="177"/>
      <c r="I22" s="177"/>
      <c r="J22" s="177"/>
      <c r="K22" s="178"/>
      <c r="W22" s="5"/>
      <c r="X22" s="5"/>
      <c r="Y22" s="5"/>
    </row>
    <row r="23" spans="2:25" ht="15" customHeight="1" x14ac:dyDescent="0.25">
      <c r="B23" s="142"/>
      <c r="C23" s="8"/>
      <c r="D23" s="177"/>
      <c r="E23" s="177"/>
      <c r="F23" s="177"/>
      <c r="G23" s="177"/>
      <c r="H23" s="177"/>
      <c r="I23" s="177"/>
      <c r="J23" s="177"/>
      <c r="K23" s="178"/>
      <c r="W23" s="5"/>
      <c r="X23" s="5"/>
      <c r="Y23" s="5"/>
    </row>
    <row r="24" spans="2:25" ht="15" customHeight="1" x14ac:dyDescent="0.25">
      <c r="B24" s="142"/>
      <c r="C24" s="8"/>
      <c r="D24" s="177"/>
      <c r="E24" s="177"/>
      <c r="F24" s="177"/>
      <c r="G24" s="177"/>
      <c r="H24" s="177"/>
      <c r="I24" s="177"/>
      <c r="J24" s="177"/>
      <c r="K24" s="178"/>
      <c r="W24" s="5"/>
      <c r="X24" s="5"/>
      <c r="Y24" s="5"/>
    </row>
    <row r="25" spans="2:25" ht="15" customHeight="1" x14ac:dyDescent="0.25">
      <c r="B25" s="142"/>
      <c r="C25" s="8"/>
      <c r="D25" s="177"/>
      <c r="E25" s="177"/>
      <c r="F25" s="177"/>
      <c r="G25" s="177"/>
      <c r="H25" s="177"/>
      <c r="I25" s="177"/>
      <c r="J25" s="177"/>
      <c r="K25" s="178"/>
      <c r="W25" s="5"/>
      <c r="X25" s="5"/>
      <c r="Y25" s="5"/>
    </row>
    <row r="26" spans="2:25" ht="13.5" customHeight="1" x14ac:dyDescent="0.25">
      <c r="B26" s="142"/>
      <c r="C26" s="8"/>
      <c r="D26" s="25"/>
      <c r="E26" s="25"/>
      <c r="F26" s="25"/>
      <c r="G26" s="25"/>
      <c r="H26" s="25"/>
      <c r="I26" s="25"/>
      <c r="J26" s="25"/>
      <c r="K26" s="26"/>
      <c r="W26" s="5"/>
      <c r="X26" s="5"/>
      <c r="Y26" s="5"/>
    </row>
    <row r="27" spans="2:25" ht="14.25" customHeight="1" x14ac:dyDescent="0.25">
      <c r="B27" s="142"/>
      <c r="C27" s="8"/>
      <c r="D27" s="150" t="s">
        <v>197</v>
      </c>
      <c r="E27" s="148"/>
      <c r="F27" s="148"/>
      <c r="G27" s="148"/>
      <c r="H27" s="148"/>
      <c r="I27" s="148"/>
      <c r="J27" s="148"/>
      <c r="K27" s="149"/>
      <c r="O27" s="8"/>
      <c r="W27" s="5"/>
      <c r="X27" s="5"/>
      <c r="Y27" s="5"/>
    </row>
    <row r="28" spans="2:25" ht="15.6" customHeight="1" x14ac:dyDescent="0.25">
      <c r="B28" s="142"/>
      <c r="C28" s="8"/>
      <c r="D28" s="159" t="s">
        <v>575</v>
      </c>
      <c r="E28" s="160"/>
      <c r="F28" s="160"/>
      <c r="G28" s="160"/>
      <c r="H28" s="160"/>
      <c r="I28" s="160"/>
      <c r="J28" s="160"/>
      <c r="K28" s="161"/>
      <c r="O28" s="8"/>
      <c r="W28" s="5"/>
      <c r="X28" s="5"/>
      <c r="Y28" s="5"/>
    </row>
    <row r="29" spans="2:25" ht="15" customHeight="1" thickBot="1" x14ac:dyDescent="0.3">
      <c r="B29" s="142"/>
      <c r="C29" s="8"/>
      <c r="D29" s="179"/>
      <c r="E29" s="180"/>
      <c r="F29" s="180"/>
      <c r="G29" s="180"/>
      <c r="H29" s="180"/>
      <c r="I29" s="180"/>
      <c r="J29" s="180"/>
      <c r="K29" s="180"/>
      <c r="W29" s="5"/>
      <c r="X29" s="5"/>
      <c r="Y29" s="5"/>
    </row>
    <row r="30" spans="2:25" ht="15" customHeight="1" thickBot="1" x14ac:dyDescent="0.3">
      <c r="B30" s="142"/>
      <c r="C30" s="8"/>
      <c r="D30" s="181"/>
      <c r="E30" s="182"/>
      <c r="F30" s="182"/>
      <c r="G30" s="182"/>
      <c r="H30" s="182"/>
      <c r="I30" s="182"/>
      <c r="J30" s="182"/>
      <c r="K30" s="182"/>
      <c r="W30" s="5"/>
      <c r="X30" s="5"/>
      <c r="Y30" s="5"/>
    </row>
    <row r="31" spans="2:25" ht="15" customHeight="1" thickBot="1" x14ac:dyDescent="0.3">
      <c r="B31" s="142"/>
      <c r="C31" s="8"/>
      <c r="D31" s="181"/>
      <c r="E31" s="182"/>
      <c r="F31" s="182"/>
      <c r="G31" s="182"/>
      <c r="H31" s="182"/>
      <c r="I31" s="182"/>
      <c r="J31" s="182"/>
      <c r="K31" s="182"/>
      <c r="W31" s="5"/>
      <c r="X31" s="5"/>
      <c r="Y31" s="5"/>
    </row>
    <row r="32" spans="2:25" ht="15" customHeight="1" thickBot="1" x14ac:dyDescent="0.3">
      <c r="B32" s="142"/>
      <c r="C32" s="8"/>
      <c r="D32" s="181"/>
      <c r="E32" s="182"/>
      <c r="F32" s="182"/>
      <c r="G32" s="182"/>
      <c r="H32" s="182"/>
      <c r="I32" s="182"/>
      <c r="J32" s="182"/>
      <c r="K32" s="182"/>
      <c r="W32" s="5"/>
      <c r="X32" s="5"/>
      <c r="Y32" s="5"/>
    </row>
    <row r="33" spans="2:42" ht="15" customHeight="1" thickBot="1" x14ac:dyDescent="0.3">
      <c r="B33" s="142"/>
      <c r="C33" s="8"/>
      <c r="D33" s="181"/>
      <c r="E33" s="182"/>
      <c r="F33" s="182"/>
      <c r="G33" s="182"/>
      <c r="H33" s="182"/>
      <c r="I33" s="182"/>
      <c r="J33" s="182"/>
      <c r="K33" s="182"/>
      <c r="W33" s="5"/>
      <c r="X33" s="5"/>
      <c r="Y33" s="5"/>
    </row>
    <row r="34" spans="2:42" ht="15" customHeight="1" x14ac:dyDescent="0.25">
      <c r="B34" s="142"/>
      <c r="C34" s="8"/>
      <c r="D34" s="183"/>
      <c r="E34" s="184"/>
      <c r="F34" s="184"/>
      <c r="G34" s="184"/>
      <c r="H34" s="184"/>
      <c r="I34" s="184"/>
      <c r="J34" s="184"/>
      <c r="K34" s="184"/>
      <c r="W34" s="5"/>
      <c r="X34" s="5"/>
      <c r="Y34" s="5"/>
    </row>
    <row r="35" spans="2:42" ht="12.75" customHeight="1" thickBot="1" x14ac:dyDescent="0.3">
      <c r="B35" s="143"/>
      <c r="C35" s="10"/>
      <c r="D35" s="56"/>
      <c r="E35" s="56"/>
      <c r="F35" s="56"/>
      <c r="G35" s="56"/>
      <c r="H35" s="56"/>
      <c r="I35" s="56"/>
      <c r="J35" s="56"/>
      <c r="K35" s="57"/>
      <c r="W35" s="5"/>
      <c r="X35" s="5"/>
      <c r="Y35" s="5"/>
    </row>
    <row r="36" spans="2:42" ht="15" customHeight="1" x14ac:dyDescent="0.25">
      <c r="B36" s="141" t="s">
        <v>198</v>
      </c>
      <c r="C36" s="13"/>
      <c r="D36" s="132" t="s">
        <v>566</v>
      </c>
      <c r="E36" s="133"/>
      <c r="F36" s="133"/>
      <c r="G36" s="133"/>
      <c r="H36" s="133"/>
      <c r="I36" s="133"/>
      <c r="J36" s="133"/>
      <c r="K36" s="134"/>
      <c r="W36" s="5"/>
      <c r="X36" s="5"/>
      <c r="Y36" s="5"/>
    </row>
    <row r="37" spans="2:42" ht="40.9" customHeight="1" x14ac:dyDescent="0.25">
      <c r="B37" s="142"/>
      <c r="C37" s="14"/>
      <c r="D37" s="146" t="s">
        <v>568</v>
      </c>
      <c r="E37" s="146"/>
      <c r="F37" s="146"/>
      <c r="G37" s="146"/>
      <c r="H37" s="146"/>
      <c r="I37" s="146"/>
      <c r="J37" s="146"/>
      <c r="K37" s="147"/>
      <c r="L37" s="14"/>
      <c r="W37" s="5"/>
      <c r="X37" s="5"/>
      <c r="Y37" s="5"/>
    </row>
    <row r="38" spans="2:42" ht="15" customHeight="1" x14ac:dyDescent="0.25">
      <c r="B38" s="142"/>
      <c r="C38" s="14"/>
      <c r="D38" s="27"/>
      <c r="E38" s="19">
        <v>3</v>
      </c>
      <c r="F38" s="19">
        <v>4</v>
      </c>
      <c r="G38" s="19">
        <v>5</v>
      </c>
      <c r="H38" s="19">
        <v>6</v>
      </c>
      <c r="I38" s="19">
        <v>7</v>
      </c>
      <c r="J38" s="19">
        <v>8</v>
      </c>
      <c r="K38" s="20">
        <v>11</v>
      </c>
      <c r="W38" s="5"/>
      <c r="X38" s="5"/>
      <c r="Y38" s="5"/>
      <c r="AB38" s="8"/>
      <c r="AC38" s="8"/>
      <c r="AD38" s="8"/>
      <c r="AE38" s="8"/>
      <c r="AF38" s="8"/>
      <c r="AG38" s="18"/>
      <c r="AH38" s="8"/>
      <c r="AI38" s="18"/>
      <c r="AJ38" s="8"/>
      <c r="AK38" s="8"/>
      <c r="AL38" s="18"/>
      <c r="AM38" s="18"/>
      <c r="AN38" s="18"/>
      <c r="AO38" s="8"/>
      <c r="AP38" s="8"/>
    </row>
    <row r="39" spans="2:42" ht="15" customHeight="1" x14ac:dyDescent="0.25">
      <c r="B39" s="142"/>
      <c r="C39" s="14"/>
      <c r="D39" s="27" t="s">
        <v>199</v>
      </c>
      <c r="E39" s="185"/>
      <c r="F39" s="185"/>
      <c r="G39" s="185"/>
      <c r="H39" s="185"/>
      <c r="I39" s="185"/>
      <c r="J39" s="185"/>
      <c r="K39" s="186"/>
      <c r="W39" s="5"/>
      <c r="X39" s="5"/>
      <c r="Y39" s="5"/>
      <c r="AB39" s="8"/>
      <c r="AC39" s="8"/>
      <c r="AD39" s="8"/>
      <c r="AE39" s="8"/>
      <c r="AF39" s="8"/>
      <c r="AG39" s="18"/>
      <c r="AH39" s="8"/>
      <c r="AI39" s="18"/>
      <c r="AJ39" s="8"/>
      <c r="AK39" s="8"/>
      <c r="AL39" s="18"/>
      <c r="AM39" s="18"/>
      <c r="AN39" s="18"/>
      <c r="AO39" s="8"/>
      <c r="AP39" s="8"/>
    </row>
    <row r="40" spans="2:42" ht="15" customHeight="1" x14ac:dyDescent="0.25">
      <c r="B40" s="142"/>
      <c r="C40" s="14"/>
      <c r="D40" s="27" t="s">
        <v>581</v>
      </c>
      <c r="E40" s="185"/>
      <c r="F40" s="185"/>
      <c r="G40" s="185"/>
      <c r="H40" s="185"/>
      <c r="I40" s="185"/>
      <c r="J40" s="185"/>
      <c r="K40" s="186"/>
      <c r="W40" s="5"/>
      <c r="X40" s="5"/>
      <c r="Y40" s="5"/>
      <c r="AB40" s="8"/>
      <c r="AC40" s="8"/>
      <c r="AD40" s="8"/>
      <c r="AE40" s="8"/>
      <c r="AF40" s="8"/>
      <c r="AG40" s="18"/>
      <c r="AH40" s="8"/>
      <c r="AI40" s="18"/>
      <c r="AJ40" s="8"/>
      <c r="AK40" s="8"/>
      <c r="AL40" s="18"/>
      <c r="AM40" s="18"/>
      <c r="AN40" s="18"/>
      <c r="AO40" s="8"/>
      <c r="AP40" s="8"/>
    </row>
    <row r="41" spans="2:42" ht="15" customHeight="1" x14ac:dyDescent="0.25">
      <c r="B41" s="142"/>
      <c r="C41" s="14"/>
      <c r="D41" s="27" t="s">
        <v>582</v>
      </c>
      <c r="E41" s="185"/>
      <c r="F41" s="185"/>
      <c r="G41" s="185"/>
      <c r="H41" s="185"/>
      <c r="I41" s="185"/>
      <c r="J41" s="185"/>
      <c r="K41" s="186"/>
      <c r="W41" s="5"/>
      <c r="X41" s="5"/>
      <c r="Y41" s="5"/>
      <c r="AB41" s="8"/>
      <c r="AC41" s="8"/>
      <c r="AD41" s="8"/>
      <c r="AE41" s="8"/>
      <c r="AF41" s="8"/>
      <c r="AG41" s="18"/>
      <c r="AH41" s="8"/>
      <c r="AI41" s="18"/>
      <c r="AJ41" s="8"/>
      <c r="AK41" s="8"/>
      <c r="AL41" s="18"/>
      <c r="AM41" s="18"/>
      <c r="AN41" s="18"/>
      <c r="AO41" s="8"/>
      <c r="AP41" s="8"/>
    </row>
    <row r="42" spans="2:42" ht="15" customHeight="1" x14ac:dyDescent="0.25">
      <c r="B42" s="142"/>
      <c r="C42" s="14"/>
      <c r="D42" s="27" t="s">
        <v>194</v>
      </c>
      <c r="E42" s="185"/>
      <c r="F42" s="185"/>
      <c r="G42" s="185"/>
      <c r="H42" s="185"/>
      <c r="I42" s="185"/>
      <c r="J42" s="185"/>
      <c r="K42" s="186"/>
      <c r="W42" s="5"/>
      <c r="X42" s="5"/>
      <c r="Y42" s="5"/>
      <c r="AB42" s="8"/>
      <c r="AC42" s="8"/>
      <c r="AD42" s="8"/>
      <c r="AE42" s="8"/>
      <c r="AF42" s="8"/>
      <c r="AG42" s="18"/>
      <c r="AH42" s="8"/>
      <c r="AI42" s="18"/>
      <c r="AJ42" s="8"/>
      <c r="AK42" s="8"/>
      <c r="AL42" s="18"/>
      <c r="AM42" s="18"/>
      <c r="AN42" s="18"/>
      <c r="AO42" s="8"/>
      <c r="AP42" s="8"/>
    </row>
    <row r="43" spans="2:42" ht="15" customHeight="1" x14ac:dyDescent="0.25">
      <c r="B43" s="142"/>
      <c r="C43" s="14"/>
      <c r="D43" s="27" t="s">
        <v>195</v>
      </c>
      <c r="E43" s="185"/>
      <c r="F43" s="185"/>
      <c r="G43" s="185"/>
      <c r="H43" s="185"/>
      <c r="I43" s="185"/>
      <c r="J43" s="185"/>
      <c r="K43" s="186"/>
      <c r="W43" s="5"/>
      <c r="X43" s="5"/>
      <c r="Y43" s="5"/>
    </row>
    <row r="44" spans="2:42" ht="15" customHeight="1" x14ac:dyDescent="0.25">
      <c r="B44" s="142"/>
      <c r="C44" s="14"/>
      <c r="D44" s="59"/>
      <c r="E44" s="50"/>
      <c r="F44" s="50"/>
      <c r="G44" s="50"/>
      <c r="H44" s="50"/>
      <c r="I44" s="50"/>
      <c r="J44" s="50"/>
      <c r="K44" s="51"/>
      <c r="W44" s="5"/>
      <c r="X44" s="5"/>
      <c r="Y44" s="5"/>
    </row>
    <row r="45" spans="2:42" ht="15" customHeight="1" x14ac:dyDescent="0.25">
      <c r="B45" s="142"/>
      <c r="C45" s="14"/>
      <c r="D45" s="167" t="s">
        <v>567</v>
      </c>
      <c r="E45" s="168"/>
      <c r="F45" s="168"/>
      <c r="G45" s="168"/>
      <c r="H45" s="168"/>
      <c r="I45" s="168"/>
      <c r="J45" s="168"/>
      <c r="K45" s="169"/>
      <c r="W45" s="5"/>
      <c r="X45" s="5"/>
      <c r="Y45" s="5"/>
    </row>
    <row r="46" spans="2:42" ht="15" customHeight="1" x14ac:dyDescent="0.25">
      <c r="B46" s="142"/>
      <c r="C46" s="14"/>
      <c r="D46" s="27"/>
      <c r="E46" s="19">
        <v>3</v>
      </c>
      <c r="F46" s="19">
        <v>4</v>
      </c>
      <c r="G46" s="19">
        <v>5</v>
      </c>
      <c r="H46" s="19">
        <v>6</v>
      </c>
      <c r="I46" s="19">
        <v>7</v>
      </c>
      <c r="J46" s="19">
        <v>8</v>
      </c>
      <c r="K46" s="20">
        <v>11</v>
      </c>
      <c r="W46" s="5"/>
      <c r="X46" s="5"/>
      <c r="Y46" s="5"/>
    </row>
    <row r="47" spans="2:42" ht="15" customHeight="1" x14ac:dyDescent="0.25">
      <c r="B47" s="142"/>
      <c r="C47" s="14"/>
      <c r="D47" s="27" t="s">
        <v>199</v>
      </c>
      <c r="E47" s="185"/>
      <c r="F47" s="185"/>
      <c r="G47" s="185"/>
      <c r="H47" s="185"/>
      <c r="I47" s="185"/>
      <c r="J47" s="185"/>
      <c r="K47" s="186"/>
      <c r="W47" s="5"/>
      <c r="X47" s="5"/>
      <c r="Y47" s="5"/>
    </row>
    <row r="48" spans="2:42" ht="15" customHeight="1" x14ac:dyDescent="0.25">
      <c r="B48" s="142"/>
      <c r="C48" s="14"/>
      <c r="D48" s="27" t="s">
        <v>581</v>
      </c>
      <c r="E48" s="185"/>
      <c r="F48" s="185"/>
      <c r="G48" s="185"/>
      <c r="H48" s="185"/>
      <c r="I48" s="185"/>
      <c r="J48" s="185"/>
      <c r="K48" s="186"/>
      <c r="W48" s="5"/>
      <c r="X48" s="5"/>
      <c r="Y48" s="5"/>
    </row>
    <row r="49" spans="2:25" ht="15" customHeight="1" x14ac:dyDescent="0.25">
      <c r="B49" s="142"/>
      <c r="C49" s="14"/>
      <c r="D49" s="27" t="s">
        <v>582</v>
      </c>
      <c r="E49" s="185"/>
      <c r="F49" s="185"/>
      <c r="G49" s="185"/>
      <c r="H49" s="185"/>
      <c r="I49" s="185"/>
      <c r="J49" s="185"/>
      <c r="K49" s="186"/>
      <c r="W49" s="5"/>
      <c r="X49" s="5"/>
      <c r="Y49" s="5"/>
    </row>
    <row r="50" spans="2:25" ht="15" customHeight="1" x14ac:dyDescent="0.25">
      <c r="B50" s="142"/>
      <c r="C50" s="14"/>
      <c r="D50" s="27" t="s">
        <v>194</v>
      </c>
      <c r="E50" s="185"/>
      <c r="F50" s="185"/>
      <c r="G50" s="185"/>
      <c r="H50" s="185"/>
      <c r="I50" s="185"/>
      <c r="J50" s="185"/>
      <c r="K50" s="186"/>
      <c r="W50" s="5"/>
      <c r="X50" s="5"/>
      <c r="Y50" s="5"/>
    </row>
    <row r="51" spans="2:25" ht="15" customHeight="1" x14ac:dyDescent="0.25">
      <c r="B51" s="142"/>
      <c r="C51" s="14"/>
      <c r="D51" s="27" t="s">
        <v>195</v>
      </c>
      <c r="E51" s="185"/>
      <c r="F51" s="185"/>
      <c r="G51" s="185"/>
      <c r="H51" s="185"/>
      <c r="I51" s="185"/>
      <c r="J51" s="185"/>
      <c r="K51" s="186"/>
      <c r="W51" s="5"/>
      <c r="X51" s="5"/>
      <c r="Y51" s="5"/>
    </row>
    <row r="52" spans="2:25" ht="15.75" customHeight="1" thickBot="1" x14ac:dyDescent="0.3">
      <c r="B52" s="143"/>
      <c r="C52" s="15"/>
      <c r="D52" s="10"/>
      <c r="E52" s="10"/>
      <c r="F52" s="10"/>
      <c r="G52" s="10"/>
      <c r="H52" s="10"/>
      <c r="I52" s="10"/>
      <c r="J52" s="10"/>
      <c r="K52" s="11"/>
      <c r="W52" s="5"/>
      <c r="X52" s="5"/>
      <c r="Y52" s="5"/>
    </row>
    <row r="53" spans="2:25" ht="15" customHeight="1" x14ac:dyDescent="0.25">
      <c r="B53" s="141" t="s">
        <v>200</v>
      </c>
      <c r="C53" s="8"/>
      <c r="D53" s="153" t="s">
        <v>201</v>
      </c>
      <c r="E53" s="154"/>
      <c r="F53" s="154"/>
      <c r="G53" s="154"/>
      <c r="H53" s="154"/>
      <c r="I53" s="154"/>
      <c r="J53" s="154"/>
      <c r="K53" s="155"/>
    </row>
    <row r="54" spans="2:25" ht="15.75" customHeight="1" x14ac:dyDescent="0.25">
      <c r="B54" s="142"/>
      <c r="C54" s="8"/>
      <c r="D54" s="139" t="str">
        <f>F6</f>
        <v>Select A District</v>
      </c>
      <c r="E54" s="55" t="s">
        <v>202</v>
      </c>
      <c r="F54" s="55" t="s">
        <v>203</v>
      </c>
      <c r="G54" s="55" t="s">
        <v>204</v>
      </c>
      <c r="H54" s="55" t="s">
        <v>205</v>
      </c>
      <c r="I54" s="55" t="s">
        <v>206</v>
      </c>
      <c r="J54" s="156" t="s">
        <v>207</v>
      </c>
      <c r="K54" s="157"/>
      <c r="L54" s="14"/>
    </row>
    <row r="55" spans="2:25" ht="15" customHeight="1" x14ac:dyDescent="0.25">
      <c r="B55" s="142"/>
      <c r="C55" s="8"/>
      <c r="D55" s="140"/>
      <c r="E55" s="77" t="e">
        <f>VLOOKUP(I6,Sheet1!AA$2:AD$178,4,FALSE)</f>
        <v>#N/A</v>
      </c>
      <c r="F55" s="78" t="e">
        <f>VLOOKUP(I6,Sheet1!U3:W180,3,FALSE)</f>
        <v>#N/A</v>
      </c>
      <c r="G55" s="78" t="e">
        <f>VLOOKUP(I6,Sheet1!O3:Q180,3,FALSE)</f>
        <v>#N/A</v>
      </c>
      <c r="H55" s="78" t="e">
        <f>VLOOKUP(I6,Sheet1!I3:K180,3,FALSE)</f>
        <v>#N/A</v>
      </c>
      <c r="I55" s="78" t="e">
        <f>VLOOKUP(I6,Sheet1!C3:E205,3,FALSE)</f>
        <v>#N/A</v>
      </c>
      <c r="J55" s="151" t="str">
        <f>IFERROR(AVERAGE((E55-F55)/E55,(G55-F55)/F55,(H55-G55)/G55,(I55-H55)/H55,(E55-F55)/E55),"")</f>
        <v/>
      </c>
      <c r="K55" s="152"/>
      <c r="L55" s="14"/>
    </row>
    <row r="56" spans="2:25" ht="15" customHeight="1" x14ac:dyDescent="0.25">
      <c r="B56" s="142"/>
      <c r="C56" s="8"/>
      <c r="D56" s="53"/>
      <c r="E56" s="8"/>
      <c r="F56" s="30"/>
      <c r="G56" s="30"/>
      <c r="H56" s="30"/>
      <c r="I56" s="30"/>
      <c r="J56" s="54"/>
      <c r="K56" s="52"/>
    </row>
    <row r="57" spans="2:25" ht="15" customHeight="1" x14ac:dyDescent="0.25">
      <c r="B57" s="142"/>
      <c r="C57" s="8"/>
      <c r="D57" s="130" t="s">
        <v>570</v>
      </c>
      <c r="E57" s="130"/>
      <c r="F57" s="130"/>
      <c r="G57" s="130"/>
      <c r="H57" s="130"/>
      <c r="I57" s="130"/>
      <c r="J57" s="130"/>
      <c r="K57" s="158"/>
    </row>
    <row r="58" spans="2:25" ht="15" customHeight="1" x14ac:dyDescent="0.25">
      <c r="B58" s="142"/>
      <c r="C58" s="8"/>
      <c r="D58" s="127"/>
      <c r="E58" s="127"/>
      <c r="F58" s="127"/>
      <c r="G58" s="127"/>
      <c r="H58" s="127"/>
      <c r="I58" s="127"/>
      <c r="J58" s="127"/>
      <c r="K58" s="128"/>
    </row>
    <row r="59" spans="2:25" ht="15" customHeight="1" x14ac:dyDescent="0.25">
      <c r="B59" s="142"/>
      <c r="C59" s="8"/>
      <c r="D59" s="127"/>
      <c r="E59" s="127"/>
      <c r="F59" s="127"/>
      <c r="G59" s="127"/>
      <c r="H59" s="127"/>
      <c r="I59" s="127"/>
      <c r="J59" s="127"/>
      <c r="K59" s="128"/>
    </row>
    <row r="60" spans="2:25" ht="15" customHeight="1" x14ac:dyDescent="0.25">
      <c r="B60" s="142"/>
      <c r="C60" s="8"/>
      <c r="D60" s="127"/>
      <c r="E60" s="127"/>
      <c r="F60" s="127"/>
      <c r="G60" s="127"/>
      <c r="H60" s="127"/>
      <c r="I60" s="127"/>
      <c r="J60" s="127"/>
      <c r="K60" s="128"/>
      <c r="L60" s="8"/>
    </row>
    <row r="61" spans="2:25" ht="15" customHeight="1" x14ac:dyDescent="0.25">
      <c r="B61" s="142"/>
      <c r="C61" s="8"/>
      <c r="D61" s="127"/>
      <c r="E61" s="127"/>
      <c r="F61" s="127"/>
      <c r="G61" s="127"/>
      <c r="H61" s="127"/>
      <c r="I61" s="127"/>
      <c r="J61" s="127"/>
      <c r="K61" s="128"/>
    </row>
    <row r="62" spans="2:25" ht="15" customHeight="1" x14ac:dyDescent="0.25">
      <c r="B62" s="142"/>
      <c r="C62" s="8"/>
      <c r="D62" s="28"/>
      <c r="E62" s="28"/>
      <c r="F62" s="28"/>
      <c r="G62" s="28"/>
      <c r="H62" s="28"/>
      <c r="I62" s="28"/>
      <c r="J62" s="28"/>
      <c r="K62" s="9"/>
    </row>
    <row r="63" spans="2:25" ht="15" customHeight="1" x14ac:dyDescent="0.25">
      <c r="B63" s="142"/>
      <c r="C63" s="8"/>
      <c r="D63" s="130" t="s">
        <v>565</v>
      </c>
      <c r="E63" s="130"/>
      <c r="F63" s="130"/>
      <c r="G63" s="130"/>
      <c r="H63" s="130"/>
      <c r="I63" s="130"/>
      <c r="J63" s="130"/>
      <c r="K63" s="131"/>
      <c r="L63" s="14"/>
    </row>
    <row r="64" spans="2:25" ht="15" customHeight="1" x14ac:dyDescent="0.25">
      <c r="B64" s="142"/>
      <c r="C64" s="8"/>
      <c r="D64" s="127"/>
      <c r="E64" s="127"/>
      <c r="F64" s="127"/>
      <c r="G64" s="127"/>
      <c r="H64" s="127"/>
      <c r="I64" s="127"/>
      <c r="J64" s="127"/>
      <c r="K64" s="129"/>
      <c r="L64" s="14"/>
    </row>
    <row r="65" spans="2:12" ht="15" customHeight="1" x14ac:dyDescent="0.25">
      <c r="B65" s="142"/>
      <c r="C65" s="8"/>
      <c r="D65" s="127"/>
      <c r="E65" s="127"/>
      <c r="F65" s="127"/>
      <c r="G65" s="127"/>
      <c r="H65" s="127"/>
      <c r="I65" s="127"/>
      <c r="J65" s="127"/>
      <c r="K65" s="129"/>
      <c r="L65" s="14"/>
    </row>
    <row r="66" spans="2:12" ht="15" customHeight="1" x14ac:dyDescent="0.25">
      <c r="B66" s="142"/>
      <c r="C66" s="8"/>
      <c r="D66" s="127"/>
      <c r="E66" s="127"/>
      <c r="F66" s="127"/>
      <c r="G66" s="127"/>
      <c r="H66" s="127"/>
      <c r="I66" s="127"/>
      <c r="J66" s="127"/>
      <c r="K66" s="129"/>
      <c r="L66" s="14"/>
    </row>
    <row r="67" spans="2:12" ht="15" customHeight="1" x14ac:dyDescent="0.25">
      <c r="B67" s="142"/>
      <c r="C67" s="8"/>
      <c r="D67" s="127"/>
      <c r="E67" s="127"/>
      <c r="F67" s="127"/>
      <c r="G67" s="127"/>
      <c r="H67" s="127"/>
      <c r="I67" s="127"/>
      <c r="J67" s="127"/>
      <c r="K67" s="129"/>
      <c r="L67" s="14"/>
    </row>
    <row r="68" spans="2:12" ht="15.75" customHeight="1" thickBot="1" x14ac:dyDescent="0.3">
      <c r="B68" s="143"/>
      <c r="C68" s="10"/>
      <c r="D68" s="12"/>
      <c r="E68" s="12"/>
      <c r="F68" s="12"/>
      <c r="G68" s="12"/>
      <c r="H68" s="12"/>
      <c r="I68" s="12"/>
      <c r="J68" s="12"/>
      <c r="K68" s="11"/>
    </row>
    <row r="69" spans="2:12" x14ac:dyDescent="0.25">
      <c r="D69" s="6"/>
      <c r="E69" s="6"/>
      <c r="F69" s="6"/>
      <c r="G69" s="6"/>
      <c r="H69" s="6"/>
      <c r="I69" s="6"/>
      <c r="J69" s="6"/>
    </row>
    <row r="70" spans="2:12" x14ac:dyDescent="0.25">
      <c r="D70" s="6"/>
      <c r="E70" s="6"/>
      <c r="F70" s="6"/>
      <c r="G70" s="6"/>
      <c r="H70" s="6"/>
      <c r="I70" s="6"/>
      <c r="J70" s="6"/>
    </row>
    <row r="71" spans="2:12" x14ac:dyDescent="0.25">
      <c r="D71" s="6"/>
      <c r="E71" s="6"/>
      <c r="F71" s="6"/>
      <c r="G71" s="6"/>
      <c r="H71" s="6"/>
      <c r="I71" s="6"/>
      <c r="J71" s="6"/>
    </row>
    <row r="72" spans="2:12" x14ac:dyDescent="0.25">
      <c r="D72" s="6"/>
      <c r="E72" s="6"/>
      <c r="F72" s="6"/>
      <c r="G72" s="6"/>
      <c r="H72" s="6"/>
      <c r="I72" s="6"/>
      <c r="J72" s="6"/>
    </row>
    <row r="73" spans="2:12" x14ac:dyDescent="0.25">
      <c r="D73" s="6"/>
      <c r="E73" s="6"/>
      <c r="F73" s="6"/>
      <c r="G73" s="6"/>
      <c r="H73" s="6"/>
      <c r="I73" s="6"/>
      <c r="J73" s="6"/>
    </row>
    <row r="74" spans="2:12" x14ac:dyDescent="0.25">
      <c r="D74" s="6"/>
      <c r="E74" s="6"/>
      <c r="F74" s="6"/>
      <c r="G74" s="6"/>
      <c r="H74" s="6"/>
      <c r="I74" s="6"/>
      <c r="J74" s="6"/>
    </row>
    <row r="75" spans="2:12" x14ac:dyDescent="0.25">
      <c r="D75" s="6"/>
      <c r="E75" s="6"/>
      <c r="F75" s="6"/>
      <c r="G75" s="6"/>
      <c r="H75" s="6"/>
      <c r="I75" s="6"/>
      <c r="J75" s="6"/>
    </row>
  </sheetData>
  <sheetProtection algorithmName="SHA-512" hashValue="Me4FcwlmXytTgm+GjzkObGhbeGwpwqxPaU9dlnQbhCNDSM0zUFoEYKs8pFdKrUjpirezi6akmfrTO4zmHpJVBQ==" saltValue="p6ssExTATbJ67y0VqKlF7g==" spinCount="100000" sheet="1" objects="1" scenarios="1"/>
  <mergeCells count="31">
    <mergeCell ref="B2:K2"/>
    <mergeCell ref="D6:E6"/>
    <mergeCell ref="F6:H6"/>
    <mergeCell ref="D17:K17"/>
    <mergeCell ref="D45:K45"/>
    <mergeCell ref="E10:I10"/>
    <mergeCell ref="J55:K55"/>
    <mergeCell ref="D53:K53"/>
    <mergeCell ref="J54:K54"/>
    <mergeCell ref="D18:K18"/>
    <mergeCell ref="D57:K57"/>
    <mergeCell ref="D29:K34"/>
    <mergeCell ref="D28:K28"/>
    <mergeCell ref="D19:K19"/>
    <mergeCell ref="D20:K25"/>
    <mergeCell ref="D58:K61"/>
    <mergeCell ref="D64:K67"/>
    <mergeCell ref="D63:K63"/>
    <mergeCell ref="D36:K36"/>
    <mergeCell ref="B1:K1"/>
    <mergeCell ref="D4:K4"/>
    <mergeCell ref="D54:D55"/>
    <mergeCell ref="B4:B17"/>
    <mergeCell ref="B18:B35"/>
    <mergeCell ref="B36:B52"/>
    <mergeCell ref="B53:B68"/>
    <mergeCell ref="D8:E9"/>
    <mergeCell ref="F8:H9"/>
    <mergeCell ref="D37:K37"/>
    <mergeCell ref="D11:K11"/>
    <mergeCell ref="D27:K27"/>
  </mergeCells>
  <dataValidations count="1">
    <dataValidation type="list" allowBlank="1" showInputMessage="1" showErrorMessage="1" sqref="E44:K44 E39:K39 E47:K47" xr:uid="{CDFAFF3C-56AD-4B89-9D9D-E7626091C648}">
      <formula1>$AD$4:$AD$5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DAA16DFD-71E8-406F-8136-F73A18BC0346}">
          <x14:formula1>
            <xm:f>'.2 Grant By District'!$B$6:$B$184</xm:f>
          </x14:formula1>
          <xm:sqref>F6:H6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5D286-6E99-47F5-8C06-508E05C9765A}">
  <dimension ref="B1:AD35"/>
  <sheetViews>
    <sheetView topLeftCell="A10" zoomScale="150" zoomScaleNormal="150" workbookViewId="0">
      <selection activeCell="L23" sqref="L23"/>
    </sheetView>
  </sheetViews>
  <sheetFormatPr defaultRowHeight="15" x14ac:dyDescent="0.25"/>
  <cols>
    <col min="1" max="1" width="2.5703125" customWidth="1"/>
    <col min="2" max="2" width="11.5703125" customWidth="1"/>
    <col min="3" max="3" width="2.28515625" customWidth="1"/>
    <col min="4" max="4" width="26" bestFit="1" customWidth="1"/>
    <col min="9" max="9" width="10.7109375" customWidth="1"/>
    <col min="12" max="12" width="9.28515625" customWidth="1"/>
  </cols>
  <sheetData>
    <row r="1" spans="2:30" ht="37.9" customHeight="1" x14ac:dyDescent="0.3">
      <c r="B1" s="135" t="s">
        <v>208</v>
      </c>
      <c r="C1" s="136"/>
      <c r="D1" s="136"/>
      <c r="E1" s="136"/>
      <c r="F1" s="136"/>
      <c r="G1" s="136"/>
      <c r="H1" s="136"/>
      <c r="I1" s="136"/>
      <c r="J1" s="136"/>
      <c r="K1" s="136"/>
    </row>
    <row r="2" spans="2:30" ht="43.9" customHeight="1" x14ac:dyDescent="0.25">
      <c r="B2" s="162" t="s">
        <v>572</v>
      </c>
      <c r="C2" s="162"/>
      <c r="D2" s="162"/>
      <c r="E2" s="162"/>
      <c r="F2" s="162"/>
      <c r="G2" s="162"/>
      <c r="H2" s="162"/>
      <c r="I2" s="162"/>
      <c r="J2" s="162"/>
      <c r="K2" s="162"/>
    </row>
    <row r="3" spans="2:30" ht="15.75" thickBot="1" x14ac:dyDescent="0.3">
      <c r="D3" s="49"/>
      <c r="E3" s="49"/>
      <c r="F3" s="49"/>
      <c r="G3" s="49"/>
      <c r="H3" s="49"/>
      <c r="I3" s="49"/>
      <c r="J3" s="49"/>
      <c r="K3" s="49"/>
    </row>
    <row r="4" spans="2:30" ht="15" customHeight="1" x14ac:dyDescent="0.25">
      <c r="B4" s="141" t="s">
        <v>209</v>
      </c>
      <c r="C4" s="7"/>
      <c r="D4" s="133" t="s">
        <v>573</v>
      </c>
      <c r="E4" s="133"/>
      <c r="F4" s="133"/>
      <c r="G4" s="133"/>
      <c r="H4" s="133"/>
      <c r="I4" s="133"/>
      <c r="J4" s="133"/>
      <c r="K4" s="134"/>
    </row>
    <row r="5" spans="2:30" ht="26.45" customHeight="1" x14ac:dyDescent="0.25">
      <c r="B5" s="142"/>
      <c r="C5" s="8"/>
      <c r="D5" s="174" t="s">
        <v>210</v>
      </c>
      <c r="E5" s="175"/>
      <c r="F5" s="175"/>
      <c r="G5" s="175"/>
      <c r="H5" s="175"/>
      <c r="I5" s="175"/>
      <c r="J5" s="175"/>
      <c r="K5" s="176"/>
      <c r="AD5" s="79" t="s">
        <v>190</v>
      </c>
    </row>
    <row r="6" spans="2:30" ht="15" customHeight="1" x14ac:dyDescent="0.25">
      <c r="B6" s="142"/>
      <c r="C6" s="8"/>
      <c r="D6" s="177"/>
      <c r="E6" s="177"/>
      <c r="F6" s="177"/>
      <c r="G6" s="177"/>
      <c r="H6" s="177"/>
      <c r="I6" s="177"/>
      <c r="J6" s="177"/>
      <c r="K6" s="178"/>
    </row>
    <row r="7" spans="2:30" ht="15" customHeight="1" x14ac:dyDescent="0.25">
      <c r="B7" s="142"/>
      <c r="C7" s="8"/>
      <c r="D7" s="177"/>
      <c r="E7" s="177"/>
      <c r="F7" s="177"/>
      <c r="G7" s="177"/>
      <c r="H7" s="177"/>
      <c r="I7" s="177"/>
      <c r="J7" s="177"/>
      <c r="K7" s="178"/>
      <c r="W7" s="5"/>
      <c r="X7" s="5"/>
      <c r="Y7" s="5"/>
    </row>
    <row r="8" spans="2:30" ht="15" customHeight="1" x14ac:dyDescent="0.25">
      <c r="B8" s="142"/>
      <c r="C8" s="8"/>
      <c r="D8" s="177"/>
      <c r="E8" s="177"/>
      <c r="F8" s="177"/>
      <c r="G8" s="177"/>
      <c r="H8" s="177"/>
      <c r="I8" s="177"/>
      <c r="J8" s="177"/>
      <c r="K8" s="178"/>
      <c r="W8" s="5"/>
      <c r="X8" s="5"/>
      <c r="Y8" s="5"/>
    </row>
    <row r="9" spans="2:30" ht="15" customHeight="1" x14ac:dyDescent="0.25">
      <c r="B9" s="142"/>
      <c r="C9" s="8"/>
      <c r="D9" s="177"/>
      <c r="E9" s="177"/>
      <c r="F9" s="177"/>
      <c r="G9" s="177"/>
      <c r="H9" s="177"/>
      <c r="I9" s="177"/>
      <c r="J9" s="177"/>
      <c r="K9" s="178"/>
      <c r="W9" s="5"/>
      <c r="X9" s="5"/>
      <c r="Y9" s="5"/>
    </row>
    <row r="10" spans="2:30" ht="15" customHeight="1" x14ac:dyDescent="0.25">
      <c r="B10" s="142"/>
      <c r="C10" s="8"/>
      <c r="D10" s="177"/>
      <c r="E10" s="177"/>
      <c r="F10" s="177"/>
      <c r="G10" s="177"/>
      <c r="H10" s="177"/>
      <c r="I10" s="177"/>
      <c r="J10" s="177"/>
      <c r="K10" s="178"/>
      <c r="W10" s="5"/>
      <c r="X10" s="5"/>
      <c r="Y10" s="5"/>
    </row>
    <row r="11" spans="2:30" ht="15" customHeight="1" thickBot="1" x14ac:dyDescent="0.3">
      <c r="B11" s="142"/>
      <c r="C11" s="58"/>
      <c r="D11" s="187"/>
      <c r="E11" s="187"/>
      <c r="F11" s="187"/>
      <c r="G11" s="187"/>
      <c r="H11" s="187"/>
      <c r="I11" s="187"/>
      <c r="J11" s="187"/>
      <c r="K11" s="179"/>
      <c r="W11" s="5"/>
      <c r="X11" s="5"/>
      <c r="Y11" s="5"/>
    </row>
    <row r="12" spans="2:30" ht="13.5" customHeight="1" x14ac:dyDescent="0.25">
      <c r="B12" s="171" t="s">
        <v>211</v>
      </c>
      <c r="C12" s="8"/>
      <c r="D12" s="150" t="s">
        <v>212</v>
      </c>
      <c r="E12" s="148"/>
      <c r="F12" s="148"/>
      <c r="G12" s="148"/>
      <c r="H12" s="148"/>
      <c r="I12" s="148"/>
      <c r="J12" s="148"/>
      <c r="K12" s="149"/>
      <c r="W12" s="5"/>
      <c r="X12" s="5"/>
      <c r="Y12" s="5"/>
    </row>
    <row r="13" spans="2:30" ht="13.5" customHeight="1" x14ac:dyDescent="0.25">
      <c r="B13" s="172"/>
      <c r="C13" s="8"/>
      <c r="D13" s="174" t="s">
        <v>569</v>
      </c>
      <c r="E13" s="175"/>
      <c r="F13" s="175"/>
      <c r="G13" s="175"/>
      <c r="H13" s="175"/>
      <c r="I13" s="175"/>
      <c r="J13" s="175"/>
      <c r="K13" s="176"/>
      <c r="W13" s="5"/>
      <c r="X13" s="5"/>
      <c r="Y13" s="5"/>
    </row>
    <row r="14" spans="2:30" ht="13.5" customHeight="1" x14ac:dyDescent="0.25">
      <c r="B14" s="172"/>
      <c r="C14" s="8"/>
      <c r="D14" s="27"/>
      <c r="E14" s="19">
        <v>3</v>
      </c>
      <c r="F14" s="19">
        <v>4</v>
      </c>
      <c r="G14" s="19">
        <v>5</v>
      </c>
      <c r="H14" s="19">
        <v>6</v>
      </c>
      <c r="I14" s="19">
        <v>7</v>
      </c>
      <c r="J14" s="19">
        <v>8</v>
      </c>
      <c r="K14" s="20">
        <v>11</v>
      </c>
      <c r="W14" s="5"/>
      <c r="X14" s="5"/>
      <c r="Y14" s="5"/>
    </row>
    <row r="15" spans="2:30" ht="13.5" customHeight="1" x14ac:dyDescent="0.25">
      <c r="B15" s="172"/>
      <c r="C15" s="8"/>
      <c r="D15" s="27" t="s">
        <v>199</v>
      </c>
      <c r="E15" s="185"/>
      <c r="F15" s="185"/>
      <c r="G15" s="185"/>
      <c r="H15" s="185"/>
      <c r="I15" s="185"/>
      <c r="J15" s="185"/>
      <c r="K15" s="186"/>
      <c r="W15" s="5"/>
      <c r="X15" s="5"/>
      <c r="Y15" s="5"/>
    </row>
    <row r="16" spans="2:30" ht="13.5" customHeight="1" x14ac:dyDescent="0.25">
      <c r="B16" s="172"/>
      <c r="C16" s="8"/>
      <c r="D16" s="27" t="s">
        <v>581</v>
      </c>
      <c r="E16" s="185"/>
      <c r="F16" s="185"/>
      <c r="G16" s="185"/>
      <c r="H16" s="185"/>
      <c r="I16" s="185"/>
      <c r="J16" s="185"/>
      <c r="K16" s="186"/>
      <c r="W16" s="5"/>
      <c r="X16" s="5"/>
      <c r="Y16" s="5"/>
    </row>
    <row r="17" spans="2:25" ht="13.5" customHeight="1" x14ac:dyDescent="0.25">
      <c r="B17" s="172"/>
      <c r="C17" s="8"/>
      <c r="D17" s="27" t="s">
        <v>582</v>
      </c>
      <c r="E17" s="185"/>
      <c r="F17" s="185"/>
      <c r="G17" s="185"/>
      <c r="H17" s="185"/>
      <c r="I17" s="185"/>
      <c r="J17" s="185"/>
      <c r="K17" s="186"/>
      <c r="W17" s="5"/>
      <c r="X17" s="5"/>
      <c r="Y17" s="5"/>
    </row>
    <row r="18" spans="2:25" ht="13.5" customHeight="1" x14ac:dyDescent="0.25">
      <c r="B18" s="172"/>
      <c r="C18" s="8"/>
      <c r="D18" s="27" t="s">
        <v>194</v>
      </c>
      <c r="E18" s="185"/>
      <c r="F18" s="185"/>
      <c r="G18" s="185"/>
      <c r="H18" s="185"/>
      <c r="I18" s="185"/>
      <c r="J18" s="185"/>
      <c r="K18" s="186"/>
      <c r="W18" s="5"/>
      <c r="X18" s="5"/>
      <c r="Y18" s="5"/>
    </row>
    <row r="19" spans="2:25" ht="13.5" customHeight="1" x14ac:dyDescent="0.25">
      <c r="B19" s="172"/>
      <c r="C19" s="8"/>
      <c r="D19" s="27" t="s">
        <v>195</v>
      </c>
      <c r="E19" s="185"/>
      <c r="F19" s="185"/>
      <c r="G19" s="185"/>
      <c r="H19" s="185"/>
      <c r="I19" s="185"/>
      <c r="J19" s="185"/>
      <c r="K19" s="186"/>
      <c r="W19" s="5"/>
      <c r="X19" s="5"/>
      <c r="Y19" s="5"/>
    </row>
    <row r="20" spans="2:25" ht="13.5" customHeight="1" x14ac:dyDescent="0.25">
      <c r="B20" s="172"/>
      <c r="C20" s="8"/>
      <c r="D20" s="25"/>
      <c r="E20" s="25"/>
      <c r="F20" s="25"/>
      <c r="G20" s="25"/>
      <c r="H20" s="25"/>
      <c r="I20" s="25"/>
      <c r="J20" s="25"/>
      <c r="K20" s="26"/>
      <c r="W20" s="5"/>
      <c r="X20" s="5"/>
      <c r="Y20" s="5"/>
    </row>
    <row r="21" spans="2:25" ht="14.25" customHeight="1" x14ac:dyDescent="0.25">
      <c r="B21" s="172"/>
      <c r="C21" s="8"/>
      <c r="D21" s="150" t="s">
        <v>213</v>
      </c>
      <c r="E21" s="148"/>
      <c r="F21" s="148"/>
      <c r="G21" s="148"/>
      <c r="H21" s="148"/>
      <c r="I21" s="148"/>
      <c r="J21" s="148"/>
      <c r="K21" s="149"/>
      <c r="W21" s="5"/>
      <c r="X21" s="5"/>
      <c r="Y21" s="5"/>
    </row>
    <row r="22" spans="2:25" ht="15" customHeight="1" x14ac:dyDescent="0.25">
      <c r="B22" s="172"/>
      <c r="C22" s="8"/>
      <c r="D22" s="159" t="s">
        <v>571</v>
      </c>
      <c r="E22" s="160"/>
      <c r="F22" s="160"/>
      <c r="G22" s="160"/>
      <c r="H22" s="160"/>
      <c r="I22" s="160"/>
      <c r="J22" s="160"/>
      <c r="K22" s="161"/>
      <c r="W22" s="5"/>
      <c r="X22" s="5"/>
      <c r="Y22" s="5"/>
    </row>
    <row r="23" spans="2:25" ht="15" customHeight="1" thickBot="1" x14ac:dyDescent="0.3">
      <c r="B23" s="172"/>
      <c r="C23" s="8"/>
      <c r="D23" s="179"/>
      <c r="E23" s="180"/>
      <c r="F23" s="180"/>
      <c r="G23" s="180"/>
      <c r="H23" s="180"/>
      <c r="I23" s="180"/>
      <c r="J23" s="180"/>
      <c r="K23" s="180"/>
      <c r="W23" s="5"/>
      <c r="X23" s="5"/>
      <c r="Y23" s="5"/>
    </row>
    <row r="24" spans="2:25" ht="15" customHeight="1" thickBot="1" x14ac:dyDescent="0.3">
      <c r="B24" s="172"/>
      <c r="C24" s="8"/>
      <c r="D24" s="181"/>
      <c r="E24" s="182"/>
      <c r="F24" s="182"/>
      <c r="G24" s="182"/>
      <c r="H24" s="182"/>
      <c r="I24" s="182"/>
      <c r="J24" s="182"/>
      <c r="K24" s="182"/>
      <c r="W24" s="5"/>
      <c r="X24" s="5"/>
      <c r="Y24" s="5"/>
    </row>
    <row r="25" spans="2:25" ht="15" customHeight="1" thickBot="1" x14ac:dyDescent="0.3">
      <c r="B25" s="172"/>
      <c r="C25" s="8"/>
      <c r="D25" s="181"/>
      <c r="E25" s="182"/>
      <c r="F25" s="182"/>
      <c r="G25" s="182"/>
      <c r="H25" s="182"/>
      <c r="I25" s="182"/>
      <c r="J25" s="182"/>
      <c r="K25" s="182"/>
      <c r="W25" s="5"/>
      <c r="X25" s="5"/>
      <c r="Y25" s="5"/>
    </row>
    <row r="26" spans="2:25" ht="15" customHeight="1" thickBot="1" x14ac:dyDescent="0.3">
      <c r="B26" s="172"/>
      <c r="C26" s="8"/>
      <c r="D26" s="181"/>
      <c r="E26" s="182"/>
      <c r="F26" s="182"/>
      <c r="G26" s="182"/>
      <c r="H26" s="182"/>
      <c r="I26" s="182"/>
      <c r="J26" s="182"/>
      <c r="K26" s="182"/>
      <c r="W26" s="5"/>
      <c r="X26" s="5"/>
      <c r="Y26" s="5"/>
    </row>
    <row r="27" spans="2:25" ht="15" customHeight="1" thickBot="1" x14ac:dyDescent="0.3">
      <c r="B27" s="172"/>
      <c r="C27" s="8"/>
      <c r="D27" s="181"/>
      <c r="E27" s="182"/>
      <c r="F27" s="182"/>
      <c r="G27" s="182"/>
      <c r="H27" s="182"/>
      <c r="I27" s="182"/>
      <c r="J27" s="182"/>
      <c r="K27" s="182"/>
      <c r="W27" s="5"/>
      <c r="X27" s="5"/>
      <c r="Y27" s="5"/>
    </row>
    <row r="28" spans="2:25" ht="15" customHeight="1" x14ac:dyDescent="0.25">
      <c r="B28" s="172"/>
      <c r="C28" s="8"/>
      <c r="D28" s="183"/>
      <c r="E28" s="184"/>
      <c r="F28" s="184"/>
      <c r="G28" s="184"/>
      <c r="H28" s="184"/>
      <c r="I28" s="184"/>
      <c r="J28" s="184"/>
      <c r="K28" s="184"/>
      <c r="W28" s="5"/>
      <c r="X28" s="5"/>
      <c r="Y28" s="5"/>
    </row>
    <row r="29" spans="2:25" ht="12.75" customHeight="1" thickBot="1" x14ac:dyDescent="0.3">
      <c r="B29" s="173"/>
      <c r="C29" s="10"/>
      <c r="D29" s="56"/>
      <c r="E29" s="56"/>
      <c r="F29" s="56"/>
      <c r="G29" s="56"/>
      <c r="H29" s="56"/>
      <c r="I29" s="56"/>
      <c r="J29" s="56"/>
      <c r="K29" s="57"/>
      <c r="W29" s="5"/>
      <c r="X29" s="5"/>
      <c r="Y29" s="5"/>
    </row>
    <row r="30" spans="2:25" x14ac:dyDescent="0.25">
      <c r="D30" s="6"/>
      <c r="E30" s="6"/>
      <c r="F30" s="6"/>
      <c r="G30" s="6"/>
      <c r="H30" s="6"/>
      <c r="I30" s="6"/>
      <c r="J30" s="6"/>
    </row>
    <row r="31" spans="2:25" x14ac:dyDescent="0.25">
      <c r="D31" s="6"/>
      <c r="E31" s="6"/>
      <c r="F31" s="6"/>
      <c r="G31" s="6"/>
      <c r="H31" s="6"/>
      <c r="I31" s="6"/>
      <c r="J31" s="6"/>
    </row>
    <row r="32" spans="2:25" x14ac:dyDescent="0.25">
      <c r="D32" s="6"/>
      <c r="E32" s="6"/>
      <c r="F32" s="6"/>
      <c r="G32" s="6"/>
      <c r="H32" s="6"/>
      <c r="I32" s="6"/>
      <c r="J32" s="6"/>
    </row>
    <row r="33" spans="4:10" x14ac:dyDescent="0.25">
      <c r="D33" s="6"/>
      <c r="E33" s="6"/>
      <c r="F33" s="6"/>
      <c r="G33" s="6"/>
      <c r="H33" s="6"/>
      <c r="I33" s="6"/>
      <c r="J33" s="6"/>
    </row>
    <row r="34" spans="4:10" x14ac:dyDescent="0.25">
      <c r="D34" s="6"/>
      <c r="E34" s="6"/>
      <c r="F34" s="6"/>
      <c r="G34" s="6"/>
      <c r="H34" s="6"/>
      <c r="I34" s="6"/>
      <c r="J34" s="6"/>
    </row>
    <row r="35" spans="4:10" x14ac:dyDescent="0.25">
      <c r="D35" s="6"/>
      <c r="E35" s="6"/>
      <c r="F35" s="6"/>
      <c r="G35" s="6"/>
      <c r="H35" s="6"/>
      <c r="I35" s="6"/>
      <c r="J35" s="6"/>
    </row>
  </sheetData>
  <sheetProtection algorithmName="SHA-512" hashValue="nN8ASCTWxetD6x5XjPzYV80uyuIatUi7Dbxh8efJuQx1TcAyHmeXTbpDHsE4H5j7+RJNBRJKOHl/i0ghIGxdPQ==" saltValue="gN38zQScf6I8hGWAvDDtoQ==" spinCount="100000" sheet="1" objects="1" scenarios="1"/>
  <mergeCells count="12">
    <mergeCell ref="B1:K1"/>
    <mergeCell ref="B2:K2"/>
    <mergeCell ref="D4:K4"/>
    <mergeCell ref="D6:K11"/>
    <mergeCell ref="D21:K21"/>
    <mergeCell ref="B4:B11"/>
    <mergeCell ref="B12:B29"/>
    <mergeCell ref="D22:K22"/>
    <mergeCell ref="D23:K28"/>
    <mergeCell ref="D12:K12"/>
    <mergeCell ref="D13:K13"/>
    <mergeCell ref="D5:K5"/>
  </mergeCells>
  <dataValidations count="1">
    <dataValidation type="list" showInputMessage="1" showErrorMessage="1" sqref="E15:K15" xr:uid="{79AE3F69-8195-4598-ADB0-D784BE40F1D3}">
      <formula1>$AD$4:$AD$5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40556-5E3C-4EC2-AFAD-F69F232A572D}">
  <dimension ref="A1:AD205"/>
  <sheetViews>
    <sheetView topLeftCell="O1" workbookViewId="0">
      <selection activeCell="AG15" sqref="AG15"/>
    </sheetView>
  </sheetViews>
  <sheetFormatPr defaultRowHeight="15" x14ac:dyDescent="0.25"/>
  <cols>
    <col min="3" max="3" width="11" customWidth="1"/>
    <col min="29" max="29" width="48.7109375" style="39" bestFit="1" customWidth="1"/>
    <col min="30" max="30" width="10.5703125" bestFit="1" customWidth="1"/>
  </cols>
  <sheetData>
    <row r="1" spans="1:30" ht="15.75" x14ac:dyDescent="0.25">
      <c r="A1" s="136" t="s">
        <v>214</v>
      </c>
      <c r="B1" s="136"/>
      <c r="C1" s="136"/>
      <c r="D1" s="136"/>
      <c r="E1" s="136"/>
      <c r="G1" s="136" t="s">
        <v>215</v>
      </c>
      <c r="H1" s="136"/>
      <c r="I1" s="136"/>
      <c r="J1" s="136"/>
      <c r="K1" s="136"/>
      <c r="M1" s="136" t="s">
        <v>216</v>
      </c>
      <c r="N1" s="136"/>
      <c r="O1" s="136"/>
      <c r="P1" s="136"/>
      <c r="Q1" s="136"/>
      <c r="S1" t="s">
        <v>217</v>
      </c>
      <c r="Z1" s="31" t="s">
        <v>218</v>
      </c>
      <c r="AA1" s="31" t="s">
        <v>219</v>
      </c>
      <c r="AB1" s="32" t="s">
        <v>220</v>
      </c>
      <c r="AC1" s="37" t="s">
        <v>221</v>
      </c>
      <c r="AD1" s="33" t="s">
        <v>222</v>
      </c>
    </row>
    <row r="2" spans="1:30" ht="15.75" x14ac:dyDescent="0.25">
      <c r="A2" s="22" t="s">
        <v>223</v>
      </c>
      <c r="B2" s="22" t="s">
        <v>224</v>
      </c>
      <c r="C2" s="22" t="s">
        <v>225</v>
      </c>
      <c r="D2" s="22" t="s">
        <v>226</v>
      </c>
      <c r="E2" s="23" t="s">
        <v>227</v>
      </c>
      <c r="G2" s="22" t="s">
        <v>223</v>
      </c>
      <c r="H2" s="22" t="s">
        <v>224</v>
      </c>
      <c r="I2" s="22" t="s">
        <v>225</v>
      </c>
      <c r="J2" s="22" t="s">
        <v>226</v>
      </c>
      <c r="K2" s="23" t="s">
        <v>227</v>
      </c>
      <c r="M2" t="s">
        <v>223</v>
      </c>
      <c r="N2" t="s">
        <v>224</v>
      </c>
      <c r="O2" t="s">
        <v>225</v>
      </c>
      <c r="P2" t="s">
        <v>226</v>
      </c>
      <c r="Q2" t="s">
        <v>228</v>
      </c>
      <c r="S2" s="22" t="s">
        <v>223</v>
      </c>
      <c r="T2" s="22" t="s">
        <v>224</v>
      </c>
      <c r="U2" s="22" t="s">
        <v>225</v>
      </c>
      <c r="V2" s="22" t="s">
        <v>226</v>
      </c>
      <c r="W2" s="23" t="s">
        <v>228</v>
      </c>
      <c r="Z2" s="40">
        <v>9</v>
      </c>
      <c r="AA2" s="40">
        <v>5</v>
      </c>
      <c r="AB2" s="41">
        <v>5</v>
      </c>
      <c r="AC2" s="37" t="s">
        <v>229</v>
      </c>
      <c r="AD2" s="34">
        <v>0</v>
      </c>
    </row>
    <row r="3" spans="1:30" ht="15.75" x14ac:dyDescent="0.25">
      <c r="A3">
        <v>9</v>
      </c>
      <c r="B3" t="s">
        <v>230</v>
      </c>
      <c r="C3">
        <v>5</v>
      </c>
      <c r="D3" t="s">
        <v>231</v>
      </c>
      <c r="E3" s="24">
        <v>0</v>
      </c>
      <c r="G3">
        <v>9</v>
      </c>
      <c r="H3" t="s">
        <v>230</v>
      </c>
      <c r="I3">
        <v>5</v>
      </c>
      <c r="J3" t="s">
        <v>231</v>
      </c>
      <c r="K3" s="24">
        <v>0</v>
      </c>
      <c r="M3">
        <v>9</v>
      </c>
      <c r="N3" t="s">
        <v>230</v>
      </c>
      <c r="O3">
        <v>5</v>
      </c>
      <c r="P3" t="s">
        <v>231</v>
      </c>
      <c r="Q3">
        <v>0</v>
      </c>
      <c r="S3">
        <v>9</v>
      </c>
      <c r="T3" t="s">
        <v>230</v>
      </c>
      <c r="U3">
        <v>5</v>
      </c>
      <c r="V3" t="s">
        <v>231</v>
      </c>
      <c r="W3" s="24">
        <v>0</v>
      </c>
      <c r="Z3" s="40">
        <v>53</v>
      </c>
      <c r="AA3" s="40">
        <v>9</v>
      </c>
      <c r="AB3" s="41">
        <v>9</v>
      </c>
      <c r="AC3" s="37" t="s">
        <v>232</v>
      </c>
      <c r="AD3" s="34">
        <v>350.61</v>
      </c>
    </row>
    <row r="4" spans="1:30" ht="15.75" x14ac:dyDescent="0.25">
      <c r="A4">
        <v>53</v>
      </c>
      <c r="B4" t="s">
        <v>230</v>
      </c>
      <c r="C4">
        <v>9</v>
      </c>
      <c r="D4" t="s">
        <v>232</v>
      </c>
      <c r="E4" s="24">
        <v>338.51</v>
      </c>
      <c r="G4">
        <v>53</v>
      </c>
      <c r="H4" t="s">
        <v>230</v>
      </c>
      <c r="I4">
        <v>9</v>
      </c>
      <c r="J4" t="s">
        <v>232</v>
      </c>
      <c r="K4" s="24">
        <v>357.55</v>
      </c>
      <c r="M4">
        <v>53</v>
      </c>
      <c r="N4" t="s">
        <v>230</v>
      </c>
      <c r="O4">
        <v>9</v>
      </c>
      <c r="P4" t="s">
        <v>232</v>
      </c>
      <c r="Q4">
        <v>349.95</v>
      </c>
      <c r="S4">
        <v>53</v>
      </c>
      <c r="T4" t="s">
        <v>230</v>
      </c>
      <c r="U4">
        <v>9</v>
      </c>
      <c r="V4" t="s">
        <v>232</v>
      </c>
      <c r="W4" s="24">
        <v>359.81</v>
      </c>
      <c r="Z4" s="40">
        <v>72</v>
      </c>
      <c r="AA4" s="40">
        <v>15</v>
      </c>
      <c r="AB4" s="41">
        <v>15</v>
      </c>
      <c r="AC4" s="37" t="s">
        <v>12</v>
      </c>
      <c r="AD4" s="34">
        <v>450.95</v>
      </c>
    </row>
    <row r="5" spans="1:30" ht="15.75" x14ac:dyDescent="0.25">
      <c r="A5">
        <v>72</v>
      </c>
      <c r="B5" t="s">
        <v>230</v>
      </c>
      <c r="C5">
        <v>15</v>
      </c>
      <c r="D5" t="s">
        <v>233</v>
      </c>
      <c r="E5" s="24">
        <v>387.4</v>
      </c>
      <c r="G5">
        <v>72</v>
      </c>
      <c r="H5" t="s">
        <v>230</v>
      </c>
      <c r="I5">
        <v>15</v>
      </c>
      <c r="J5" t="s">
        <v>233</v>
      </c>
      <c r="K5" s="24">
        <v>408.28</v>
      </c>
      <c r="M5">
        <v>72</v>
      </c>
      <c r="N5" t="s">
        <v>230</v>
      </c>
      <c r="O5">
        <v>15</v>
      </c>
      <c r="P5" t="s">
        <v>233</v>
      </c>
      <c r="Q5">
        <v>410.74</v>
      </c>
      <c r="S5">
        <v>72</v>
      </c>
      <c r="T5" t="s">
        <v>230</v>
      </c>
      <c r="U5">
        <v>15</v>
      </c>
      <c r="V5" t="s">
        <v>233</v>
      </c>
      <c r="W5" s="24">
        <v>426.93</v>
      </c>
      <c r="Z5" s="40">
        <v>39</v>
      </c>
      <c r="AA5" s="40">
        <v>17</v>
      </c>
      <c r="AB5" s="41">
        <v>17</v>
      </c>
      <c r="AC5" s="37" t="s">
        <v>13</v>
      </c>
      <c r="AD5" s="34">
        <v>1209.3499999999999</v>
      </c>
    </row>
    <row r="6" spans="1:30" ht="15.75" x14ac:dyDescent="0.25">
      <c r="A6">
        <v>39</v>
      </c>
      <c r="B6" t="s">
        <v>230</v>
      </c>
      <c r="C6">
        <v>17</v>
      </c>
      <c r="D6" t="s">
        <v>234</v>
      </c>
      <c r="E6" s="24">
        <v>1245.71</v>
      </c>
      <c r="G6">
        <v>39</v>
      </c>
      <c r="H6" t="s">
        <v>230</v>
      </c>
      <c r="I6">
        <v>17</v>
      </c>
      <c r="J6" t="s">
        <v>234</v>
      </c>
      <c r="K6" s="24">
        <v>1291.53</v>
      </c>
      <c r="M6">
        <v>39</v>
      </c>
      <c r="N6" t="s">
        <v>230</v>
      </c>
      <c r="O6">
        <v>17</v>
      </c>
      <c r="P6" t="s">
        <v>234</v>
      </c>
      <c r="Q6">
        <v>1313.97</v>
      </c>
      <c r="S6">
        <v>39</v>
      </c>
      <c r="T6" t="s">
        <v>230</v>
      </c>
      <c r="U6">
        <v>17</v>
      </c>
      <c r="V6" t="s">
        <v>234</v>
      </c>
      <c r="W6" s="24">
        <v>1300.6099999999999</v>
      </c>
      <c r="Z6" s="40">
        <v>46</v>
      </c>
      <c r="AA6" s="40">
        <v>19</v>
      </c>
      <c r="AB6" s="41">
        <v>19</v>
      </c>
      <c r="AC6" s="37" t="s">
        <v>235</v>
      </c>
      <c r="AD6" s="34">
        <v>247.11</v>
      </c>
    </row>
    <row r="7" spans="1:30" ht="15.75" x14ac:dyDescent="0.25">
      <c r="A7">
        <v>46</v>
      </c>
      <c r="B7" t="s">
        <v>230</v>
      </c>
      <c r="C7">
        <v>19</v>
      </c>
      <c r="D7" t="s">
        <v>236</v>
      </c>
      <c r="E7" s="24">
        <v>224.07</v>
      </c>
      <c r="G7">
        <v>46</v>
      </c>
      <c r="H7" t="s">
        <v>230</v>
      </c>
      <c r="I7">
        <v>19</v>
      </c>
      <c r="J7" t="s">
        <v>236</v>
      </c>
      <c r="K7" s="24">
        <v>245.8</v>
      </c>
      <c r="M7">
        <v>46</v>
      </c>
      <c r="N7" t="s">
        <v>230</v>
      </c>
      <c r="O7">
        <v>19</v>
      </c>
      <c r="P7" t="s">
        <v>236</v>
      </c>
      <c r="Q7">
        <v>234.01</v>
      </c>
      <c r="S7">
        <v>46</v>
      </c>
      <c r="T7" t="s">
        <v>230</v>
      </c>
      <c r="U7">
        <v>19</v>
      </c>
      <c r="V7" t="s">
        <v>236</v>
      </c>
      <c r="W7" s="24">
        <v>250.33</v>
      </c>
      <c r="Z7" s="40">
        <v>2</v>
      </c>
      <c r="AA7" s="40">
        <v>23</v>
      </c>
      <c r="AB7" s="41">
        <v>23</v>
      </c>
      <c r="AC7" s="37" t="s">
        <v>15</v>
      </c>
      <c r="AD7" s="34">
        <v>164.49</v>
      </c>
    </row>
    <row r="8" spans="1:30" ht="15.75" x14ac:dyDescent="0.25">
      <c r="A8">
        <v>2</v>
      </c>
      <c r="B8" t="s">
        <v>230</v>
      </c>
      <c r="C8">
        <v>23</v>
      </c>
      <c r="D8" t="s">
        <v>237</v>
      </c>
      <c r="E8" s="24">
        <v>166.65</v>
      </c>
      <c r="G8">
        <v>2</v>
      </c>
      <c r="H8" t="s">
        <v>230</v>
      </c>
      <c r="I8">
        <v>23</v>
      </c>
      <c r="J8" t="s">
        <v>237</v>
      </c>
      <c r="K8" s="24">
        <v>163.32</v>
      </c>
      <c r="M8">
        <v>2</v>
      </c>
      <c r="N8" t="s">
        <v>230</v>
      </c>
      <c r="O8">
        <v>23</v>
      </c>
      <c r="P8" t="s">
        <v>237</v>
      </c>
      <c r="Q8">
        <v>157.05000000000001</v>
      </c>
      <c r="S8">
        <v>2</v>
      </c>
      <c r="T8" t="s">
        <v>230</v>
      </c>
      <c r="U8">
        <v>23</v>
      </c>
      <c r="V8" t="s">
        <v>237</v>
      </c>
      <c r="W8" s="24">
        <v>156.96</v>
      </c>
      <c r="Z8" s="40">
        <v>15</v>
      </c>
      <c r="AA8" s="40">
        <v>29</v>
      </c>
      <c r="AB8" s="41">
        <v>29</v>
      </c>
      <c r="AC8" s="37" t="s">
        <v>238</v>
      </c>
      <c r="AD8" s="34">
        <v>584.13</v>
      </c>
    </row>
    <row r="9" spans="1:30" ht="15.75" x14ac:dyDescent="0.25">
      <c r="A9">
        <v>15</v>
      </c>
      <c r="B9" t="s">
        <v>230</v>
      </c>
      <c r="C9">
        <v>29</v>
      </c>
      <c r="D9" t="s">
        <v>238</v>
      </c>
      <c r="E9" s="24">
        <v>579.23</v>
      </c>
      <c r="G9">
        <v>15</v>
      </c>
      <c r="H9" t="s">
        <v>230</v>
      </c>
      <c r="I9">
        <v>29</v>
      </c>
      <c r="J9" t="s">
        <v>238</v>
      </c>
      <c r="K9" s="24">
        <v>619.85</v>
      </c>
      <c r="M9">
        <v>15</v>
      </c>
      <c r="N9" t="s">
        <v>230</v>
      </c>
      <c r="O9">
        <v>29</v>
      </c>
      <c r="P9" t="s">
        <v>238</v>
      </c>
      <c r="Q9">
        <v>621.84</v>
      </c>
      <c r="S9">
        <v>15</v>
      </c>
      <c r="T9" t="s">
        <v>230</v>
      </c>
      <c r="U9">
        <v>29</v>
      </c>
      <c r="V9" t="s">
        <v>238</v>
      </c>
      <c r="W9" s="24">
        <v>583.33000000000004</v>
      </c>
      <c r="Z9" s="40">
        <v>86</v>
      </c>
      <c r="AA9" s="40">
        <v>31</v>
      </c>
      <c r="AB9" s="41">
        <v>31</v>
      </c>
      <c r="AC9" s="37" t="s">
        <v>239</v>
      </c>
      <c r="AD9" s="34">
        <v>461.21</v>
      </c>
    </row>
    <row r="10" spans="1:30" ht="15.75" x14ac:dyDescent="0.25">
      <c r="A10">
        <v>86</v>
      </c>
      <c r="B10" t="s">
        <v>230</v>
      </c>
      <c r="C10">
        <v>31</v>
      </c>
      <c r="D10" t="s">
        <v>239</v>
      </c>
      <c r="E10" s="24">
        <v>447.97</v>
      </c>
      <c r="G10">
        <v>86</v>
      </c>
      <c r="H10" t="s">
        <v>230</v>
      </c>
      <c r="I10">
        <v>31</v>
      </c>
      <c r="J10" t="s">
        <v>239</v>
      </c>
      <c r="K10" s="24">
        <v>466.99</v>
      </c>
      <c r="M10">
        <v>86</v>
      </c>
      <c r="N10" t="s">
        <v>230</v>
      </c>
      <c r="O10">
        <v>31</v>
      </c>
      <c r="P10" t="s">
        <v>239</v>
      </c>
      <c r="Q10">
        <v>473.88</v>
      </c>
      <c r="S10">
        <v>86</v>
      </c>
      <c r="T10" t="s">
        <v>230</v>
      </c>
      <c r="U10">
        <v>31</v>
      </c>
      <c r="V10" t="s">
        <v>239</v>
      </c>
      <c r="W10" s="24">
        <v>485.69</v>
      </c>
      <c r="Z10" s="40">
        <v>74</v>
      </c>
      <c r="AA10" s="40">
        <v>33</v>
      </c>
      <c r="AB10" s="41">
        <v>33</v>
      </c>
      <c r="AC10" s="37" t="s">
        <v>240</v>
      </c>
      <c r="AD10" s="34">
        <v>920.92000000000007</v>
      </c>
    </row>
    <row r="11" spans="1:30" ht="15.75" x14ac:dyDescent="0.25">
      <c r="A11">
        <v>74</v>
      </c>
      <c r="B11" t="s">
        <v>230</v>
      </c>
      <c r="C11">
        <v>33</v>
      </c>
      <c r="D11" t="s">
        <v>241</v>
      </c>
      <c r="E11" s="24">
        <v>887.52</v>
      </c>
      <c r="G11">
        <v>74</v>
      </c>
      <c r="H11" t="s">
        <v>230</v>
      </c>
      <c r="I11">
        <v>33</v>
      </c>
      <c r="J11" t="s">
        <v>241</v>
      </c>
      <c r="K11" s="24">
        <v>933.43</v>
      </c>
      <c r="M11">
        <v>74</v>
      </c>
      <c r="N11" t="s">
        <v>230</v>
      </c>
      <c r="O11">
        <v>33</v>
      </c>
      <c r="P11" t="s">
        <v>241</v>
      </c>
      <c r="Q11">
        <v>939.97</v>
      </c>
      <c r="S11">
        <v>74</v>
      </c>
      <c r="T11" t="s">
        <v>230</v>
      </c>
      <c r="U11">
        <v>33</v>
      </c>
      <c r="V11" t="s">
        <v>241</v>
      </c>
      <c r="W11" s="24">
        <v>920.83</v>
      </c>
      <c r="Z11" s="40">
        <v>9</v>
      </c>
      <c r="AA11" s="40">
        <v>35</v>
      </c>
      <c r="AB11" s="41">
        <v>35</v>
      </c>
      <c r="AC11" s="37" t="s">
        <v>242</v>
      </c>
      <c r="AD11" s="34">
        <v>181.49</v>
      </c>
    </row>
    <row r="12" spans="1:30" ht="15.75" x14ac:dyDescent="0.25">
      <c r="A12">
        <v>9</v>
      </c>
      <c r="B12" t="s">
        <v>230</v>
      </c>
      <c r="C12">
        <v>35</v>
      </c>
      <c r="D12" t="s">
        <v>243</v>
      </c>
      <c r="E12" s="24">
        <v>166.72</v>
      </c>
      <c r="G12">
        <v>9</v>
      </c>
      <c r="H12" t="s">
        <v>230</v>
      </c>
      <c r="I12">
        <v>35</v>
      </c>
      <c r="J12" t="s">
        <v>243</v>
      </c>
      <c r="K12" s="24">
        <v>207.13</v>
      </c>
      <c r="M12">
        <v>9</v>
      </c>
      <c r="N12" t="s">
        <v>230</v>
      </c>
      <c r="O12">
        <v>35</v>
      </c>
      <c r="P12" t="s">
        <v>243</v>
      </c>
      <c r="Q12">
        <v>192.18</v>
      </c>
      <c r="S12">
        <v>9</v>
      </c>
      <c r="T12" t="s">
        <v>230</v>
      </c>
      <c r="U12">
        <v>35</v>
      </c>
      <c r="V12" t="s">
        <v>243</v>
      </c>
      <c r="W12" s="24">
        <v>184.45</v>
      </c>
      <c r="Z12" s="40">
        <v>23</v>
      </c>
      <c r="AA12" s="40">
        <v>39</v>
      </c>
      <c r="AB12" s="41">
        <v>39</v>
      </c>
      <c r="AC12" s="37" t="s">
        <v>244</v>
      </c>
      <c r="AD12" s="34">
        <v>77.59</v>
      </c>
    </row>
    <row r="13" spans="1:30" ht="15.75" x14ac:dyDescent="0.25">
      <c r="A13">
        <v>23</v>
      </c>
      <c r="B13" t="s">
        <v>230</v>
      </c>
      <c r="C13">
        <v>39</v>
      </c>
      <c r="D13" t="s">
        <v>244</v>
      </c>
      <c r="E13" s="24">
        <v>68.86</v>
      </c>
      <c r="G13">
        <v>23</v>
      </c>
      <c r="H13" t="s">
        <v>230</v>
      </c>
      <c r="I13">
        <v>39</v>
      </c>
      <c r="J13" t="s">
        <v>244</v>
      </c>
      <c r="K13" s="24">
        <v>77.47</v>
      </c>
      <c r="M13">
        <v>23</v>
      </c>
      <c r="N13" t="s">
        <v>230</v>
      </c>
      <c r="O13">
        <v>39</v>
      </c>
      <c r="P13" t="s">
        <v>244</v>
      </c>
      <c r="Q13">
        <v>76.87</v>
      </c>
      <c r="S13">
        <v>23</v>
      </c>
      <c r="T13" t="s">
        <v>230</v>
      </c>
      <c r="U13">
        <v>39</v>
      </c>
      <c r="V13" t="s">
        <v>244</v>
      </c>
      <c r="W13" s="24">
        <v>78.13</v>
      </c>
      <c r="Z13" s="40">
        <v>25</v>
      </c>
      <c r="AA13" s="40">
        <v>41</v>
      </c>
      <c r="AB13" s="41">
        <v>41</v>
      </c>
      <c r="AC13" s="37" t="s">
        <v>245</v>
      </c>
      <c r="AD13" s="34">
        <v>4376.92</v>
      </c>
    </row>
    <row r="14" spans="1:30" ht="15.75" x14ac:dyDescent="0.25">
      <c r="A14">
        <v>25</v>
      </c>
      <c r="B14" t="s">
        <v>230</v>
      </c>
      <c r="C14">
        <v>41</v>
      </c>
      <c r="D14" t="s">
        <v>245</v>
      </c>
      <c r="E14" s="24">
        <v>4147.09</v>
      </c>
      <c r="G14">
        <v>25</v>
      </c>
      <c r="H14" t="s">
        <v>230</v>
      </c>
      <c r="I14">
        <v>41</v>
      </c>
      <c r="J14" t="s">
        <v>245</v>
      </c>
      <c r="K14" s="24">
        <v>4303.83</v>
      </c>
      <c r="M14">
        <v>25</v>
      </c>
      <c r="N14" t="s">
        <v>230</v>
      </c>
      <c r="O14">
        <v>41</v>
      </c>
      <c r="P14" t="s">
        <v>245</v>
      </c>
      <c r="Q14">
        <v>4371.7700000000004</v>
      </c>
      <c r="S14">
        <v>25</v>
      </c>
      <c r="T14" t="s">
        <v>230</v>
      </c>
      <c r="U14">
        <v>41</v>
      </c>
      <c r="V14" t="s">
        <v>245</v>
      </c>
      <c r="W14" s="24">
        <v>4342.9799999999996</v>
      </c>
      <c r="Z14" s="40">
        <v>23</v>
      </c>
      <c r="AA14" s="40">
        <v>47</v>
      </c>
      <c r="AB14" s="41">
        <v>47</v>
      </c>
      <c r="AC14" s="37" t="s">
        <v>246</v>
      </c>
      <c r="AD14" s="34">
        <v>0</v>
      </c>
    </row>
    <row r="15" spans="1:30" ht="15.75" x14ac:dyDescent="0.25">
      <c r="A15">
        <v>23</v>
      </c>
      <c r="B15" t="s">
        <v>230</v>
      </c>
      <c r="C15">
        <v>47</v>
      </c>
      <c r="D15" t="s">
        <v>246</v>
      </c>
      <c r="E15" s="24">
        <v>0</v>
      </c>
      <c r="G15">
        <v>23</v>
      </c>
      <c r="H15" t="s">
        <v>230</v>
      </c>
      <c r="I15">
        <v>47</v>
      </c>
      <c r="J15" t="s">
        <v>246</v>
      </c>
      <c r="K15" s="24">
        <v>0</v>
      </c>
      <c r="M15">
        <v>23</v>
      </c>
      <c r="N15" t="s">
        <v>230</v>
      </c>
      <c r="O15">
        <v>47</v>
      </c>
      <c r="P15" t="s">
        <v>246</v>
      </c>
      <c r="Q15">
        <v>0</v>
      </c>
      <c r="S15">
        <v>23</v>
      </c>
      <c r="T15" t="s">
        <v>230</v>
      </c>
      <c r="U15">
        <v>47</v>
      </c>
      <c r="V15" t="s">
        <v>246</v>
      </c>
      <c r="W15" s="24">
        <v>0</v>
      </c>
      <c r="Z15" s="40">
        <v>3</v>
      </c>
      <c r="AA15" s="40">
        <v>51</v>
      </c>
      <c r="AB15" s="41">
        <v>51</v>
      </c>
      <c r="AC15" s="37" t="s">
        <v>247</v>
      </c>
      <c r="AD15" s="34">
        <v>1170.7</v>
      </c>
    </row>
    <row r="16" spans="1:30" ht="15.75" x14ac:dyDescent="0.25">
      <c r="A16">
        <v>3</v>
      </c>
      <c r="B16" t="s">
        <v>230</v>
      </c>
      <c r="C16">
        <v>51</v>
      </c>
      <c r="D16" t="s">
        <v>247</v>
      </c>
      <c r="E16" s="24">
        <v>1086.9000000000001</v>
      </c>
      <c r="G16">
        <v>3</v>
      </c>
      <c r="H16" t="s">
        <v>230</v>
      </c>
      <c r="I16">
        <v>51</v>
      </c>
      <c r="J16" t="s">
        <v>247</v>
      </c>
      <c r="K16" s="24">
        <v>1090.8399999999999</v>
      </c>
      <c r="M16">
        <v>3</v>
      </c>
      <c r="N16" t="s">
        <v>230</v>
      </c>
      <c r="O16">
        <v>51</v>
      </c>
      <c r="P16" t="s">
        <v>247</v>
      </c>
      <c r="Q16">
        <v>1133.47</v>
      </c>
      <c r="S16">
        <v>3</v>
      </c>
      <c r="T16" t="s">
        <v>230</v>
      </c>
      <c r="U16">
        <v>51</v>
      </c>
      <c r="V16" t="s">
        <v>247</v>
      </c>
      <c r="W16" s="24">
        <v>1141.97</v>
      </c>
      <c r="Z16" s="40">
        <v>35</v>
      </c>
      <c r="AA16" s="40">
        <v>53</v>
      </c>
      <c r="AB16" s="41">
        <v>53</v>
      </c>
      <c r="AC16" s="37" t="s">
        <v>248</v>
      </c>
      <c r="AD16" s="34">
        <v>156.58000000000001</v>
      </c>
    </row>
    <row r="17" spans="1:30" ht="15.75" x14ac:dyDescent="0.25">
      <c r="A17">
        <v>35</v>
      </c>
      <c r="B17" t="s">
        <v>230</v>
      </c>
      <c r="C17">
        <v>53</v>
      </c>
      <c r="D17" t="s">
        <v>249</v>
      </c>
      <c r="E17" s="24">
        <v>135</v>
      </c>
      <c r="G17">
        <v>35</v>
      </c>
      <c r="H17" t="s">
        <v>230</v>
      </c>
      <c r="I17">
        <v>53</v>
      </c>
      <c r="J17" t="s">
        <v>249</v>
      </c>
      <c r="K17" s="24">
        <v>151.18</v>
      </c>
      <c r="M17">
        <v>35</v>
      </c>
      <c r="N17" t="s">
        <v>230</v>
      </c>
      <c r="O17">
        <v>53</v>
      </c>
      <c r="P17" t="s">
        <v>249</v>
      </c>
      <c r="Q17">
        <v>141.38</v>
      </c>
      <c r="S17">
        <v>35</v>
      </c>
      <c r="T17" t="s">
        <v>230</v>
      </c>
      <c r="U17">
        <v>53</v>
      </c>
      <c r="V17" t="s">
        <v>249</v>
      </c>
      <c r="W17" s="24">
        <v>150.19</v>
      </c>
      <c r="Z17" s="40">
        <v>67</v>
      </c>
      <c r="AA17" s="40">
        <v>57</v>
      </c>
      <c r="AB17" s="41">
        <v>57</v>
      </c>
      <c r="AC17" s="37" t="s">
        <v>250</v>
      </c>
      <c r="AD17" s="34">
        <v>1602.17</v>
      </c>
    </row>
    <row r="18" spans="1:30" ht="15.75" x14ac:dyDescent="0.25">
      <c r="A18">
        <v>67</v>
      </c>
      <c r="B18" t="s">
        <v>230</v>
      </c>
      <c r="C18">
        <v>57</v>
      </c>
      <c r="D18" t="s">
        <v>251</v>
      </c>
      <c r="E18" s="24">
        <v>1662.84</v>
      </c>
      <c r="G18">
        <v>67</v>
      </c>
      <c r="H18" t="s">
        <v>230</v>
      </c>
      <c r="I18">
        <v>57</v>
      </c>
      <c r="J18" t="s">
        <v>251</v>
      </c>
      <c r="K18" s="24">
        <v>1662.05</v>
      </c>
      <c r="M18">
        <v>67</v>
      </c>
      <c r="N18" t="s">
        <v>230</v>
      </c>
      <c r="O18">
        <v>57</v>
      </c>
      <c r="P18" t="s">
        <v>251</v>
      </c>
      <c r="Q18">
        <v>1654.03</v>
      </c>
      <c r="S18">
        <v>67</v>
      </c>
      <c r="T18" t="s">
        <v>230</v>
      </c>
      <c r="U18">
        <v>57</v>
      </c>
      <c r="V18" t="s">
        <v>251</v>
      </c>
      <c r="W18" s="24">
        <v>1657.62</v>
      </c>
      <c r="Z18" s="40">
        <v>16</v>
      </c>
      <c r="AA18" s="40">
        <v>63</v>
      </c>
      <c r="AB18" s="41">
        <v>63</v>
      </c>
      <c r="AC18" s="37" t="s">
        <v>252</v>
      </c>
      <c r="AD18" s="34">
        <v>320.08999999999997</v>
      </c>
    </row>
    <row r="19" spans="1:30" ht="15.75" x14ac:dyDescent="0.25">
      <c r="A19">
        <v>16</v>
      </c>
      <c r="B19" t="s">
        <v>230</v>
      </c>
      <c r="C19">
        <v>63</v>
      </c>
      <c r="D19" t="s">
        <v>253</v>
      </c>
      <c r="E19" s="24">
        <v>276.68</v>
      </c>
      <c r="G19">
        <v>16</v>
      </c>
      <c r="H19" t="s">
        <v>230</v>
      </c>
      <c r="I19">
        <v>63</v>
      </c>
      <c r="J19" t="s">
        <v>253</v>
      </c>
      <c r="K19" s="24">
        <v>302.37</v>
      </c>
      <c r="M19">
        <v>16</v>
      </c>
      <c r="N19" t="s">
        <v>230</v>
      </c>
      <c r="O19">
        <v>63</v>
      </c>
      <c r="P19" t="s">
        <v>253</v>
      </c>
      <c r="Q19">
        <v>300.89</v>
      </c>
      <c r="S19">
        <v>16</v>
      </c>
      <c r="T19" t="s">
        <v>230</v>
      </c>
      <c r="U19">
        <v>63</v>
      </c>
      <c r="V19" t="s">
        <v>253</v>
      </c>
      <c r="W19" s="24">
        <v>306.14</v>
      </c>
      <c r="Z19" s="40">
        <v>41</v>
      </c>
      <c r="AA19" s="40">
        <v>71</v>
      </c>
      <c r="AB19" s="41">
        <v>71</v>
      </c>
      <c r="AC19" s="37" t="s">
        <v>27</v>
      </c>
      <c r="AD19" s="34">
        <v>527.6</v>
      </c>
    </row>
    <row r="20" spans="1:30" ht="15.75" x14ac:dyDescent="0.25">
      <c r="A20">
        <v>41</v>
      </c>
      <c r="B20" t="s">
        <v>230</v>
      </c>
      <c r="C20">
        <v>71</v>
      </c>
      <c r="D20" t="s">
        <v>254</v>
      </c>
      <c r="E20" s="24">
        <v>561.27</v>
      </c>
      <c r="G20">
        <v>41</v>
      </c>
      <c r="H20" t="s">
        <v>230</v>
      </c>
      <c r="I20">
        <v>71</v>
      </c>
      <c r="J20" t="s">
        <v>254</v>
      </c>
      <c r="K20" s="24">
        <v>554.21</v>
      </c>
      <c r="M20">
        <v>41</v>
      </c>
      <c r="N20" t="s">
        <v>230</v>
      </c>
      <c r="O20">
        <v>71</v>
      </c>
      <c r="P20" t="s">
        <v>254</v>
      </c>
      <c r="Q20">
        <v>537.27</v>
      </c>
      <c r="S20">
        <v>41</v>
      </c>
      <c r="T20" t="s">
        <v>230</v>
      </c>
      <c r="U20">
        <v>71</v>
      </c>
      <c r="V20" t="s">
        <v>254</v>
      </c>
      <c r="W20" s="24">
        <v>516.82000000000005</v>
      </c>
      <c r="Z20" s="40">
        <v>48</v>
      </c>
      <c r="AA20" s="40">
        <v>75</v>
      </c>
      <c r="AB20" s="41">
        <v>75</v>
      </c>
      <c r="AC20" s="37" t="s">
        <v>255</v>
      </c>
      <c r="AD20" s="34">
        <v>297.69</v>
      </c>
    </row>
    <row r="21" spans="1:30" ht="15.75" x14ac:dyDescent="0.25">
      <c r="A21">
        <v>48</v>
      </c>
      <c r="B21" t="s">
        <v>230</v>
      </c>
      <c r="C21">
        <v>75</v>
      </c>
      <c r="D21" t="s">
        <v>256</v>
      </c>
      <c r="E21" s="24">
        <v>290.73</v>
      </c>
      <c r="G21">
        <v>48</v>
      </c>
      <c r="H21" t="s">
        <v>230</v>
      </c>
      <c r="I21">
        <v>75</v>
      </c>
      <c r="J21" t="s">
        <v>256</v>
      </c>
      <c r="K21" s="24">
        <v>287.36</v>
      </c>
      <c r="M21">
        <v>48</v>
      </c>
      <c r="N21" t="s">
        <v>230</v>
      </c>
      <c r="O21">
        <v>75</v>
      </c>
      <c r="P21" t="s">
        <v>256</v>
      </c>
      <c r="Q21">
        <v>294.93</v>
      </c>
      <c r="S21">
        <v>48</v>
      </c>
      <c r="T21" t="s">
        <v>230</v>
      </c>
      <c r="U21">
        <v>75</v>
      </c>
      <c r="V21" t="s">
        <v>256</v>
      </c>
      <c r="W21" s="24">
        <v>301.88</v>
      </c>
      <c r="Z21" s="40">
        <v>15</v>
      </c>
      <c r="AA21" s="40">
        <v>79</v>
      </c>
      <c r="AB21" s="41">
        <v>79</v>
      </c>
      <c r="AC21" s="37" t="s">
        <v>257</v>
      </c>
      <c r="AD21" s="34">
        <v>315.22000000000003</v>
      </c>
    </row>
    <row r="22" spans="1:30" ht="15.75" x14ac:dyDescent="0.25">
      <c r="A22">
        <v>15</v>
      </c>
      <c r="B22" t="s">
        <v>230</v>
      </c>
      <c r="C22">
        <v>79</v>
      </c>
      <c r="D22" t="s">
        <v>257</v>
      </c>
      <c r="E22" s="24">
        <v>271.37</v>
      </c>
      <c r="G22">
        <v>15</v>
      </c>
      <c r="H22" t="s">
        <v>230</v>
      </c>
      <c r="I22">
        <v>79</v>
      </c>
      <c r="J22" t="s">
        <v>257</v>
      </c>
      <c r="K22" s="24">
        <v>284.83999999999997</v>
      </c>
      <c r="M22">
        <v>15</v>
      </c>
      <c r="N22" t="s">
        <v>230</v>
      </c>
      <c r="O22">
        <v>79</v>
      </c>
      <c r="P22" t="s">
        <v>257</v>
      </c>
      <c r="Q22">
        <v>292.27999999999997</v>
      </c>
      <c r="S22">
        <v>15</v>
      </c>
      <c r="T22" t="s">
        <v>230</v>
      </c>
      <c r="U22">
        <v>79</v>
      </c>
      <c r="V22" t="s">
        <v>257</v>
      </c>
      <c r="W22" s="24">
        <v>298.60000000000002</v>
      </c>
      <c r="Z22" s="40">
        <v>9</v>
      </c>
      <c r="AA22" s="40">
        <v>91</v>
      </c>
      <c r="AB22" s="41">
        <v>91</v>
      </c>
      <c r="AC22" s="37" t="s">
        <v>258</v>
      </c>
      <c r="AD22" s="34">
        <v>0</v>
      </c>
    </row>
    <row r="23" spans="1:30" ht="15.75" x14ac:dyDescent="0.25">
      <c r="A23">
        <v>9</v>
      </c>
      <c r="B23" t="s">
        <v>230</v>
      </c>
      <c r="C23">
        <v>91</v>
      </c>
      <c r="D23" t="s">
        <v>259</v>
      </c>
      <c r="E23" s="24">
        <v>0</v>
      </c>
      <c r="G23">
        <v>9</v>
      </c>
      <c r="H23" t="s">
        <v>230</v>
      </c>
      <c r="I23">
        <v>91</v>
      </c>
      <c r="J23" t="s">
        <v>259</v>
      </c>
      <c r="K23" s="24">
        <v>0</v>
      </c>
      <c r="M23">
        <v>9</v>
      </c>
      <c r="N23" t="s">
        <v>230</v>
      </c>
      <c r="O23">
        <v>91</v>
      </c>
      <c r="P23" t="s">
        <v>259</v>
      </c>
      <c r="Q23">
        <v>0</v>
      </c>
      <c r="S23">
        <v>9</v>
      </c>
      <c r="T23" t="s">
        <v>230</v>
      </c>
      <c r="U23">
        <v>91</v>
      </c>
      <c r="V23" t="s">
        <v>259</v>
      </c>
      <c r="W23" s="24">
        <v>0</v>
      </c>
      <c r="Z23" s="40">
        <v>82</v>
      </c>
      <c r="AA23" s="40">
        <v>93</v>
      </c>
      <c r="AB23" s="41">
        <v>93</v>
      </c>
      <c r="AC23" s="37" t="s">
        <v>260</v>
      </c>
      <c r="AD23" s="34">
        <v>498.86</v>
      </c>
    </row>
    <row r="24" spans="1:30" ht="15.75" x14ac:dyDescent="0.25">
      <c r="A24">
        <v>82</v>
      </c>
      <c r="B24" t="s">
        <v>230</v>
      </c>
      <c r="C24">
        <v>93</v>
      </c>
      <c r="D24" t="s">
        <v>260</v>
      </c>
      <c r="E24" s="24">
        <v>476.59</v>
      </c>
      <c r="G24">
        <v>82</v>
      </c>
      <c r="H24" t="s">
        <v>230</v>
      </c>
      <c r="I24">
        <v>93</v>
      </c>
      <c r="J24" t="s">
        <v>260</v>
      </c>
      <c r="K24" s="24">
        <v>491.86</v>
      </c>
      <c r="M24">
        <v>82</v>
      </c>
      <c r="N24" t="s">
        <v>230</v>
      </c>
      <c r="O24">
        <v>93</v>
      </c>
      <c r="P24" t="s">
        <v>260</v>
      </c>
      <c r="Q24">
        <v>465.37</v>
      </c>
      <c r="S24">
        <v>82</v>
      </c>
      <c r="T24" t="s">
        <v>230</v>
      </c>
      <c r="U24">
        <v>93</v>
      </c>
      <c r="V24" t="s">
        <v>260</v>
      </c>
      <c r="W24" s="24">
        <v>481.08</v>
      </c>
      <c r="Z24" s="40">
        <v>29</v>
      </c>
      <c r="AA24" s="40">
        <v>95</v>
      </c>
      <c r="AB24" s="41">
        <v>95</v>
      </c>
      <c r="AC24" s="37" t="s">
        <v>261</v>
      </c>
      <c r="AD24" s="34">
        <v>292.81</v>
      </c>
    </row>
    <row r="25" spans="1:30" ht="15.75" x14ac:dyDescent="0.25">
      <c r="A25">
        <v>29</v>
      </c>
      <c r="B25" t="s">
        <v>230</v>
      </c>
      <c r="C25">
        <v>95</v>
      </c>
      <c r="D25" t="s">
        <v>262</v>
      </c>
      <c r="E25" s="24">
        <v>261.5</v>
      </c>
      <c r="G25">
        <v>29</v>
      </c>
      <c r="H25" t="s">
        <v>230</v>
      </c>
      <c r="I25">
        <v>95</v>
      </c>
      <c r="J25" t="s">
        <v>262</v>
      </c>
      <c r="K25" s="24">
        <v>291.63</v>
      </c>
      <c r="M25">
        <v>29</v>
      </c>
      <c r="N25" t="s">
        <v>230</v>
      </c>
      <c r="O25">
        <v>95</v>
      </c>
      <c r="P25" t="s">
        <v>262</v>
      </c>
      <c r="Q25">
        <v>287.18</v>
      </c>
      <c r="S25">
        <v>29</v>
      </c>
      <c r="T25" t="s">
        <v>230</v>
      </c>
      <c r="U25">
        <v>95</v>
      </c>
      <c r="V25" t="s">
        <v>262</v>
      </c>
      <c r="W25" s="24">
        <v>281.58</v>
      </c>
      <c r="Z25" s="40">
        <v>53</v>
      </c>
      <c r="AA25" s="40">
        <v>99</v>
      </c>
      <c r="AB25" s="41">
        <v>99</v>
      </c>
      <c r="AC25" s="37" t="s">
        <v>263</v>
      </c>
      <c r="AD25" s="34">
        <v>202.91</v>
      </c>
    </row>
    <row r="26" spans="1:30" ht="15.75" x14ac:dyDescent="0.25">
      <c r="A26">
        <v>53</v>
      </c>
      <c r="B26" t="s">
        <v>230</v>
      </c>
      <c r="C26">
        <v>99</v>
      </c>
      <c r="D26" t="s">
        <v>263</v>
      </c>
      <c r="E26" s="24">
        <v>198.48</v>
      </c>
      <c r="G26">
        <v>53</v>
      </c>
      <c r="H26" t="s">
        <v>230</v>
      </c>
      <c r="I26">
        <v>99</v>
      </c>
      <c r="J26" t="s">
        <v>263</v>
      </c>
      <c r="K26" s="24">
        <v>211.84</v>
      </c>
      <c r="M26">
        <v>53</v>
      </c>
      <c r="N26" t="s">
        <v>230</v>
      </c>
      <c r="O26">
        <v>99</v>
      </c>
      <c r="P26" t="s">
        <v>263</v>
      </c>
      <c r="Q26">
        <v>213.05</v>
      </c>
      <c r="S26">
        <v>53</v>
      </c>
      <c r="T26" t="s">
        <v>230</v>
      </c>
      <c r="U26">
        <v>99</v>
      </c>
      <c r="V26" t="s">
        <v>263</v>
      </c>
      <c r="W26" s="24">
        <v>199.33</v>
      </c>
      <c r="Z26" s="40">
        <v>6</v>
      </c>
      <c r="AA26" s="40">
        <v>101</v>
      </c>
      <c r="AB26" s="41">
        <v>101</v>
      </c>
      <c r="AC26" s="37" t="s">
        <v>34</v>
      </c>
      <c r="AD26" s="34">
        <v>1723.0700000000002</v>
      </c>
    </row>
    <row r="27" spans="1:30" ht="15.75" x14ac:dyDescent="0.25">
      <c r="A27">
        <v>6</v>
      </c>
      <c r="B27" t="s">
        <v>230</v>
      </c>
      <c r="C27">
        <v>101</v>
      </c>
      <c r="D27" t="s">
        <v>264</v>
      </c>
      <c r="E27" s="24">
        <v>1599.68</v>
      </c>
      <c r="G27">
        <v>6</v>
      </c>
      <c r="H27" t="s">
        <v>230</v>
      </c>
      <c r="I27">
        <v>101</v>
      </c>
      <c r="J27" t="s">
        <v>264</v>
      </c>
      <c r="K27" s="24">
        <v>1688.83</v>
      </c>
      <c r="M27">
        <v>6</v>
      </c>
      <c r="N27" t="s">
        <v>230</v>
      </c>
      <c r="O27">
        <v>101</v>
      </c>
      <c r="P27" t="s">
        <v>264</v>
      </c>
      <c r="Q27">
        <v>1711.74</v>
      </c>
      <c r="S27">
        <v>6</v>
      </c>
      <c r="T27" t="s">
        <v>230</v>
      </c>
      <c r="U27">
        <v>101</v>
      </c>
      <c r="V27" t="s">
        <v>264</v>
      </c>
      <c r="W27" s="24">
        <v>1734.75</v>
      </c>
      <c r="Z27" s="40">
        <v>7</v>
      </c>
      <c r="AA27" s="40">
        <v>103</v>
      </c>
      <c r="AB27" s="41">
        <v>103</v>
      </c>
      <c r="AC27" s="37" t="s">
        <v>265</v>
      </c>
      <c r="AD27" s="34">
        <v>0</v>
      </c>
    </row>
    <row r="28" spans="1:30" ht="15.75" x14ac:dyDescent="0.25">
      <c r="A28">
        <v>7</v>
      </c>
      <c r="B28" t="s">
        <v>230</v>
      </c>
      <c r="C28">
        <v>103</v>
      </c>
      <c r="D28" t="s">
        <v>266</v>
      </c>
      <c r="E28" s="24">
        <v>0</v>
      </c>
      <c r="G28">
        <v>7</v>
      </c>
      <c r="H28" t="s">
        <v>230</v>
      </c>
      <c r="I28">
        <v>103</v>
      </c>
      <c r="J28" t="s">
        <v>266</v>
      </c>
      <c r="K28" s="24">
        <v>0</v>
      </c>
      <c r="M28">
        <v>7</v>
      </c>
      <c r="N28" t="s">
        <v>230</v>
      </c>
      <c r="O28">
        <v>103</v>
      </c>
      <c r="P28" t="s">
        <v>266</v>
      </c>
      <c r="Q28">
        <v>0</v>
      </c>
      <c r="S28">
        <v>7</v>
      </c>
      <c r="T28" t="s">
        <v>230</v>
      </c>
      <c r="U28">
        <v>103</v>
      </c>
      <c r="V28" t="s">
        <v>266</v>
      </c>
      <c r="W28" s="24">
        <v>0</v>
      </c>
      <c r="Z28" s="40">
        <v>7</v>
      </c>
      <c r="AA28" s="40">
        <v>105</v>
      </c>
      <c r="AB28" s="41">
        <v>105</v>
      </c>
      <c r="AC28" s="37" t="s">
        <v>267</v>
      </c>
      <c r="AD28" s="34">
        <v>337.49</v>
      </c>
    </row>
    <row r="29" spans="1:30" ht="15.75" x14ac:dyDescent="0.25">
      <c r="A29">
        <v>405</v>
      </c>
      <c r="B29" t="s">
        <v>230</v>
      </c>
      <c r="C29">
        <v>707</v>
      </c>
      <c r="D29" t="s">
        <v>268</v>
      </c>
      <c r="E29" s="24">
        <v>37.35</v>
      </c>
      <c r="G29">
        <v>7</v>
      </c>
      <c r="H29" t="s">
        <v>230</v>
      </c>
      <c r="I29">
        <v>105</v>
      </c>
      <c r="J29" t="s">
        <v>269</v>
      </c>
      <c r="K29" s="24">
        <v>327.52999999999997</v>
      </c>
      <c r="M29">
        <v>7</v>
      </c>
      <c r="N29" t="s">
        <v>230</v>
      </c>
      <c r="O29">
        <v>105</v>
      </c>
      <c r="P29" t="s">
        <v>269</v>
      </c>
      <c r="Q29">
        <v>326.3</v>
      </c>
      <c r="S29">
        <v>7</v>
      </c>
      <c r="T29" t="s">
        <v>230</v>
      </c>
      <c r="U29">
        <v>105</v>
      </c>
      <c r="V29" t="s">
        <v>269</v>
      </c>
      <c r="W29" s="24">
        <v>318.24</v>
      </c>
      <c r="Z29" s="40">
        <v>7</v>
      </c>
      <c r="AA29" s="40">
        <v>107</v>
      </c>
      <c r="AB29" s="41">
        <v>107</v>
      </c>
      <c r="AC29" s="37" t="s">
        <v>270</v>
      </c>
      <c r="AD29" s="34">
        <v>0</v>
      </c>
    </row>
    <row r="30" spans="1:30" ht="15.75" x14ac:dyDescent="0.25">
      <c r="A30">
        <v>7</v>
      </c>
      <c r="B30" t="s">
        <v>230</v>
      </c>
      <c r="C30">
        <v>105</v>
      </c>
      <c r="D30" t="s">
        <v>269</v>
      </c>
      <c r="E30" s="24">
        <v>291.87</v>
      </c>
      <c r="G30">
        <v>7</v>
      </c>
      <c r="H30" t="s">
        <v>230</v>
      </c>
      <c r="I30">
        <v>107</v>
      </c>
      <c r="J30" t="s">
        <v>271</v>
      </c>
      <c r="K30" s="24">
        <v>0</v>
      </c>
      <c r="M30">
        <v>7</v>
      </c>
      <c r="N30" t="s">
        <v>230</v>
      </c>
      <c r="O30">
        <v>107</v>
      </c>
      <c r="P30" t="s">
        <v>271</v>
      </c>
      <c r="Q30">
        <v>0</v>
      </c>
      <c r="S30">
        <v>7</v>
      </c>
      <c r="T30" t="s">
        <v>230</v>
      </c>
      <c r="U30">
        <v>107</v>
      </c>
      <c r="V30" t="s">
        <v>271</v>
      </c>
      <c r="W30" s="24">
        <v>0</v>
      </c>
      <c r="Z30" s="40">
        <v>8</v>
      </c>
      <c r="AA30" s="40">
        <v>111</v>
      </c>
      <c r="AB30" s="41">
        <v>111</v>
      </c>
      <c r="AC30" s="37" t="s">
        <v>272</v>
      </c>
      <c r="AD30" s="34">
        <v>4441.33</v>
      </c>
    </row>
    <row r="31" spans="1:30" ht="15.75" x14ac:dyDescent="0.25">
      <c r="A31">
        <v>7</v>
      </c>
      <c r="B31" t="s">
        <v>230</v>
      </c>
      <c r="C31">
        <v>107</v>
      </c>
      <c r="D31" t="s">
        <v>271</v>
      </c>
      <c r="E31" s="24">
        <v>0</v>
      </c>
      <c r="G31">
        <v>8</v>
      </c>
      <c r="H31" t="s">
        <v>230</v>
      </c>
      <c r="I31">
        <v>111</v>
      </c>
      <c r="J31" t="s">
        <v>272</v>
      </c>
      <c r="K31" s="24">
        <v>4225.42</v>
      </c>
      <c r="M31">
        <v>8</v>
      </c>
      <c r="N31" t="s">
        <v>230</v>
      </c>
      <c r="O31">
        <v>111</v>
      </c>
      <c r="P31" t="s">
        <v>272</v>
      </c>
      <c r="Q31">
        <v>4392.03</v>
      </c>
      <c r="S31">
        <v>8</v>
      </c>
      <c r="T31" t="s">
        <v>230</v>
      </c>
      <c r="U31">
        <v>111</v>
      </c>
      <c r="V31" t="s">
        <v>272</v>
      </c>
      <c r="W31" s="24">
        <v>4336.32</v>
      </c>
      <c r="Z31" s="40">
        <v>1</v>
      </c>
      <c r="AA31" s="40">
        <v>112</v>
      </c>
      <c r="AB31" s="41">
        <v>0</v>
      </c>
      <c r="AC31" s="37" t="s">
        <v>273</v>
      </c>
      <c r="AD31" s="34">
        <v>2142.9899999999998</v>
      </c>
    </row>
    <row r="32" spans="1:30" ht="15.75" x14ac:dyDescent="0.25">
      <c r="A32">
        <v>429</v>
      </c>
      <c r="B32" t="s">
        <v>230</v>
      </c>
      <c r="C32">
        <v>743</v>
      </c>
      <c r="D32" t="s">
        <v>274</v>
      </c>
      <c r="E32" s="24">
        <v>139.66</v>
      </c>
      <c r="G32">
        <v>1</v>
      </c>
      <c r="H32" t="s">
        <v>230</v>
      </c>
      <c r="I32">
        <v>112</v>
      </c>
      <c r="J32" t="s">
        <v>273</v>
      </c>
      <c r="K32" s="24">
        <v>2094.87</v>
      </c>
      <c r="M32">
        <v>1</v>
      </c>
      <c r="N32" t="s">
        <v>230</v>
      </c>
      <c r="O32">
        <v>112</v>
      </c>
      <c r="P32" t="s">
        <v>273</v>
      </c>
      <c r="Q32">
        <v>2125.27</v>
      </c>
      <c r="S32">
        <v>1</v>
      </c>
      <c r="T32" t="s">
        <v>230</v>
      </c>
      <c r="U32">
        <v>112</v>
      </c>
      <c r="V32" t="s">
        <v>273</v>
      </c>
      <c r="W32" s="24">
        <v>2147.1</v>
      </c>
      <c r="Z32" s="40">
        <v>9</v>
      </c>
      <c r="AA32" s="40">
        <v>113</v>
      </c>
      <c r="AB32" s="41">
        <v>113</v>
      </c>
      <c r="AC32" s="37" t="s">
        <v>275</v>
      </c>
      <c r="AD32" s="34">
        <v>1765.9500000000003</v>
      </c>
    </row>
    <row r="33" spans="1:30" ht="15.75" x14ac:dyDescent="0.25">
      <c r="A33">
        <v>8</v>
      </c>
      <c r="B33" t="s">
        <v>230</v>
      </c>
      <c r="C33">
        <v>111</v>
      </c>
      <c r="D33" t="s">
        <v>272</v>
      </c>
      <c r="E33" s="24">
        <v>3985.58</v>
      </c>
      <c r="G33">
        <v>9</v>
      </c>
      <c r="H33" t="s">
        <v>230</v>
      </c>
      <c r="I33">
        <v>113</v>
      </c>
      <c r="J33" t="s">
        <v>276</v>
      </c>
      <c r="K33" s="24">
        <v>1646.79</v>
      </c>
      <c r="M33">
        <v>9</v>
      </c>
      <c r="N33" t="s">
        <v>230</v>
      </c>
      <c r="O33">
        <v>113</v>
      </c>
      <c r="P33" t="s">
        <v>276</v>
      </c>
      <c r="Q33">
        <v>1704.22</v>
      </c>
      <c r="S33">
        <v>9</v>
      </c>
      <c r="T33" t="s">
        <v>230</v>
      </c>
      <c r="U33">
        <v>113</v>
      </c>
      <c r="V33" t="s">
        <v>276</v>
      </c>
      <c r="W33" s="24">
        <v>1730.93</v>
      </c>
      <c r="Z33" s="35">
        <v>98</v>
      </c>
      <c r="AA33" s="40">
        <v>114</v>
      </c>
      <c r="AB33" s="41">
        <v>0</v>
      </c>
      <c r="AC33" s="37" t="s">
        <v>277</v>
      </c>
      <c r="AD33" s="34">
        <v>0</v>
      </c>
    </row>
    <row r="34" spans="1:30" ht="15.75" x14ac:dyDescent="0.25">
      <c r="A34">
        <v>1</v>
      </c>
      <c r="B34" t="s">
        <v>230</v>
      </c>
      <c r="C34">
        <v>112</v>
      </c>
      <c r="D34" t="s">
        <v>273</v>
      </c>
      <c r="E34" s="24">
        <v>2009.05</v>
      </c>
      <c r="G34">
        <v>98</v>
      </c>
      <c r="H34" t="s">
        <v>230</v>
      </c>
      <c r="I34">
        <v>114</v>
      </c>
      <c r="J34" t="s">
        <v>41</v>
      </c>
      <c r="K34" s="24">
        <v>0</v>
      </c>
      <c r="M34">
        <v>98</v>
      </c>
      <c r="N34" t="s">
        <v>230</v>
      </c>
      <c r="O34">
        <v>114</v>
      </c>
      <c r="P34" t="s">
        <v>41</v>
      </c>
      <c r="Q34">
        <v>0</v>
      </c>
      <c r="S34">
        <v>98</v>
      </c>
      <c r="T34" t="s">
        <v>230</v>
      </c>
      <c r="U34">
        <v>114</v>
      </c>
      <c r="V34" t="s">
        <v>41</v>
      </c>
      <c r="W34" s="24">
        <v>0</v>
      </c>
      <c r="Z34" s="40">
        <v>100</v>
      </c>
      <c r="AA34" s="40">
        <v>115</v>
      </c>
      <c r="AB34" s="41">
        <v>115</v>
      </c>
      <c r="AC34" s="37" t="s">
        <v>42</v>
      </c>
      <c r="AD34" s="34">
        <v>83.57</v>
      </c>
    </row>
    <row r="35" spans="1:30" ht="15.75" x14ac:dyDescent="0.25">
      <c r="A35">
        <v>9</v>
      </c>
      <c r="B35" t="s">
        <v>230</v>
      </c>
      <c r="C35">
        <v>113</v>
      </c>
      <c r="D35" t="s">
        <v>276</v>
      </c>
      <c r="E35" s="24">
        <v>1583.35</v>
      </c>
      <c r="G35">
        <v>100</v>
      </c>
      <c r="H35" t="s">
        <v>230</v>
      </c>
      <c r="I35">
        <v>115</v>
      </c>
      <c r="J35" t="s">
        <v>278</v>
      </c>
      <c r="K35" s="24">
        <v>95.49</v>
      </c>
      <c r="M35">
        <v>100</v>
      </c>
      <c r="N35" t="s">
        <v>230</v>
      </c>
      <c r="O35">
        <v>115</v>
      </c>
      <c r="P35" t="s">
        <v>278</v>
      </c>
      <c r="Q35">
        <v>90.06</v>
      </c>
      <c r="S35">
        <v>100</v>
      </c>
      <c r="T35" t="s">
        <v>230</v>
      </c>
      <c r="U35">
        <v>115</v>
      </c>
      <c r="V35" t="s">
        <v>278</v>
      </c>
      <c r="W35" s="24">
        <v>85.84</v>
      </c>
      <c r="Z35" s="42">
        <v>99</v>
      </c>
      <c r="AA35" s="40">
        <v>117</v>
      </c>
      <c r="AB35" s="41">
        <v>117</v>
      </c>
      <c r="AC35" s="37" t="s">
        <v>43</v>
      </c>
      <c r="AD35" s="34">
        <v>22.87</v>
      </c>
    </row>
    <row r="36" spans="1:30" ht="15.75" x14ac:dyDescent="0.25">
      <c r="A36">
        <v>98</v>
      </c>
      <c r="B36" t="s">
        <v>230</v>
      </c>
      <c r="C36">
        <v>114</v>
      </c>
      <c r="D36" t="s">
        <v>41</v>
      </c>
      <c r="E36" s="24">
        <v>0</v>
      </c>
      <c r="G36">
        <v>99</v>
      </c>
      <c r="H36" t="s">
        <v>230</v>
      </c>
      <c r="I36">
        <v>117</v>
      </c>
      <c r="J36" t="s">
        <v>279</v>
      </c>
      <c r="K36" s="24">
        <v>24.75</v>
      </c>
      <c r="M36">
        <v>99</v>
      </c>
      <c r="N36" t="s">
        <v>230</v>
      </c>
      <c r="O36">
        <v>117</v>
      </c>
      <c r="P36" t="s">
        <v>279</v>
      </c>
      <c r="Q36">
        <v>31.5</v>
      </c>
      <c r="S36">
        <v>99</v>
      </c>
      <c r="T36" t="s">
        <v>230</v>
      </c>
      <c r="U36">
        <v>117</v>
      </c>
      <c r="V36" t="s">
        <v>279</v>
      </c>
      <c r="W36" s="24">
        <v>25.84</v>
      </c>
      <c r="Z36" s="40">
        <v>53</v>
      </c>
      <c r="AA36" s="40">
        <v>127</v>
      </c>
      <c r="AB36" s="41">
        <v>127</v>
      </c>
      <c r="AC36" s="37" t="s">
        <v>280</v>
      </c>
      <c r="AD36" s="34">
        <v>487.13</v>
      </c>
    </row>
    <row r="37" spans="1:30" ht="15.75" x14ac:dyDescent="0.25">
      <c r="A37">
        <v>100</v>
      </c>
      <c r="B37" t="s">
        <v>230</v>
      </c>
      <c r="C37">
        <v>115</v>
      </c>
      <c r="D37" t="s">
        <v>278</v>
      </c>
      <c r="E37" s="24">
        <v>103.89</v>
      </c>
      <c r="G37">
        <v>53</v>
      </c>
      <c r="H37" t="s">
        <v>230</v>
      </c>
      <c r="I37">
        <v>127</v>
      </c>
      <c r="J37" t="s">
        <v>280</v>
      </c>
      <c r="K37" s="24">
        <v>507.28</v>
      </c>
      <c r="M37">
        <v>53</v>
      </c>
      <c r="N37" t="s">
        <v>230</v>
      </c>
      <c r="O37">
        <v>127</v>
      </c>
      <c r="P37" t="s">
        <v>280</v>
      </c>
      <c r="Q37">
        <v>508.91</v>
      </c>
      <c r="S37">
        <v>53</v>
      </c>
      <c r="T37" t="s">
        <v>230</v>
      </c>
      <c r="U37">
        <v>127</v>
      </c>
      <c r="V37" t="s">
        <v>280</v>
      </c>
      <c r="W37" s="24">
        <v>488.54</v>
      </c>
      <c r="Z37" s="40">
        <v>10</v>
      </c>
      <c r="AA37" s="40">
        <v>131</v>
      </c>
      <c r="AB37" s="41">
        <v>0</v>
      </c>
      <c r="AC37" s="37" t="s">
        <v>281</v>
      </c>
      <c r="AD37" s="34">
        <v>3275.6499999999996</v>
      </c>
    </row>
    <row r="38" spans="1:30" ht="15.75" x14ac:dyDescent="0.25">
      <c r="A38">
        <v>99</v>
      </c>
      <c r="B38" t="s">
        <v>230</v>
      </c>
      <c r="C38">
        <v>117</v>
      </c>
      <c r="D38" t="s">
        <v>279</v>
      </c>
      <c r="E38" s="24">
        <v>26.21</v>
      </c>
      <c r="G38">
        <v>10</v>
      </c>
      <c r="H38" t="s">
        <v>230</v>
      </c>
      <c r="I38">
        <v>131</v>
      </c>
      <c r="J38" t="s">
        <v>282</v>
      </c>
      <c r="K38" s="24">
        <v>3157.41</v>
      </c>
      <c r="M38">
        <v>10</v>
      </c>
      <c r="N38" t="s">
        <v>230</v>
      </c>
      <c r="O38">
        <v>131</v>
      </c>
      <c r="P38" t="s">
        <v>282</v>
      </c>
      <c r="Q38">
        <v>3189.72</v>
      </c>
      <c r="S38">
        <v>10</v>
      </c>
      <c r="T38" t="s">
        <v>230</v>
      </c>
      <c r="U38">
        <v>131</v>
      </c>
      <c r="V38" t="s">
        <v>282</v>
      </c>
      <c r="W38" s="24">
        <v>3260.11</v>
      </c>
      <c r="Z38" s="40">
        <v>11</v>
      </c>
      <c r="AA38" s="40">
        <v>141</v>
      </c>
      <c r="AB38" s="41">
        <v>141</v>
      </c>
      <c r="AC38" s="37" t="s">
        <v>283</v>
      </c>
      <c r="AD38" s="34">
        <v>3929.16</v>
      </c>
    </row>
    <row r="39" spans="1:30" ht="15.75" x14ac:dyDescent="0.25">
      <c r="A39">
        <v>410</v>
      </c>
      <c r="B39" t="s">
        <v>230</v>
      </c>
      <c r="C39">
        <v>723</v>
      </c>
      <c r="D39" t="s">
        <v>284</v>
      </c>
      <c r="E39" s="24">
        <v>28.07</v>
      </c>
      <c r="G39">
        <v>11</v>
      </c>
      <c r="H39" t="s">
        <v>230</v>
      </c>
      <c r="I39">
        <v>141</v>
      </c>
      <c r="J39" t="s">
        <v>285</v>
      </c>
      <c r="K39" s="24">
        <v>3921.96</v>
      </c>
      <c r="M39">
        <v>11</v>
      </c>
      <c r="N39" t="s">
        <v>230</v>
      </c>
      <c r="O39">
        <v>141</v>
      </c>
      <c r="P39" t="s">
        <v>285</v>
      </c>
      <c r="Q39">
        <v>3908.63</v>
      </c>
      <c r="S39">
        <v>11</v>
      </c>
      <c r="T39" t="s">
        <v>230</v>
      </c>
      <c r="U39">
        <v>141</v>
      </c>
      <c r="V39" t="s">
        <v>285</v>
      </c>
      <c r="W39" s="24">
        <v>3922.03</v>
      </c>
      <c r="Z39" s="40">
        <v>70</v>
      </c>
      <c r="AA39" s="40">
        <v>142</v>
      </c>
      <c r="AB39" s="41">
        <v>0</v>
      </c>
      <c r="AC39" s="37" t="s">
        <v>286</v>
      </c>
      <c r="AD39" s="34">
        <v>1124.29</v>
      </c>
    </row>
    <row r="40" spans="1:30" ht="15.75" x14ac:dyDescent="0.25">
      <c r="A40">
        <v>53</v>
      </c>
      <c r="B40" t="s">
        <v>230</v>
      </c>
      <c r="C40">
        <v>127</v>
      </c>
      <c r="D40" t="s">
        <v>280</v>
      </c>
      <c r="E40" s="24">
        <v>488.36</v>
      </c>
      <c r="G40">
        <v>70</v>
      </c>
      <c r="H40" t="s">
        <v>230</v>
      </c>
      <c r="I40">
        <v>142</v>
      </c>
      <c r="J40" t="s">
        <v>286</v>
      </c>
      <c r="K40" s="24">
        <v>1098.1600000000001</v>
      </c>
      <c r="M40">
        <v>70</v>
      </c>
      <c r="N40" t="s">
        <v>230</v>
      </c>
      <c r="O40">
        <v>142</v>
      </c>
      <c r="P40" t="s">
        <v>286</v>
      </c>
      <c r="Q40">
        <v>1114.6199999999999</v>
      </c>
      <c r="S40">
        <v>70</v>
      </c>
      <c r="T40" t="s">
        <v>230</v>
      </c>
      <c r="U40">
        <v>142</v>
      </c>
      <c r="V40" t="s">
        <v>286</v>
      </c>
      <c r="W40" s="24">
        <v>1095.18</v>
      </c>
      <c r="Z40" s="40">
        <v>20</v>
      </c>
      <c r="AA40" s="40">
        <v>147</v>
      </c>
      <c r="AB40" s="41">
        <v>147</v>
      </c>
      <c r="AC40" s="37" t="s">
        <v>287</v>
      </c>
      <c r="AD40" s="34">
        <v>0</v>
      </c>
    </row>
    <row r="41" spans="1:30" ht="15.75" x14ac:dyDescent="0.25">
      <c r="A41">
        <v>10</v>
      </c>
      <c r="B41" t="s">
        <v>230</v>
      </c>
      <c r="C41">
        <v>131</v>
      </c>
      <c r="D41" t="s">
        <v>282</v>
      </c>
      <c r="E41" s="24">
        <v>3061.22</v>
      </c>
      <c r="G41">
        <v>20</v>
      </c>
      <c r="H41" t="s">
        <v>230</v>
      </c>
      <c r="I41">
        <v>147</v>
      </c>
      <c r="J41" t="s">
        <v>287</v>
      </c>
      <c r="K41" s="24">
        <v>0</v>
      </c>
      <c r="M41">
        <v>20</v>
      </c>
      <c r="N41" t="s">
        <v>230</v>
      </c>
      <c r="O41">
        <v>147</v>
      </c>
      <c r="P41" t="s">
        <v>287</v>
      </c>
      <c r="Q41">
        <v>0</v>
      </c>
      <c r="S41">
        <v>20</v>
      </c>
      <c r="T41" t="s">
        <v>230</v>
      </c>
      <c r="U41">
        <v>147</v>
      </c>
      <c r="V41" t="s">
        <v>287</v>
      </c>
      <c r="W41" s="24">
        <v>0</v>
      </c>
      <c r="Z41" s="40">
        <v>67</v>
      </c>
      <c r="AA41" s="40">
        <v>149</v>
      </c>
      <c r="AB41" s="41">
        <v>149</v>
      </c>
      <c r="AC41" s="37" t="s">
        <v>288</v>
      </c>
      <c r="AD41" s="34">
        <v>215.58</v>
      </c>
    </row>
    <row r="42" spans="1:30" ht="15.75" x14ac:dyDescent="0.25">
      <c r="A42">
        <v>11</v>
      </c>
      <c r="B42" t="s">
        <v>230</v>
      </c>
      <c r="C42">
        <v>141</v>
      </c>
      <c r="D42" t="s">
        <v>285</v>
      </c>
      <c r="E42" s="24">
        <v>3762.99</v>
      </c>
      <c r="G42">
        <v>67</v>
      </c>
      <c r="H42" t="s">
        <v>230</v>
      </c>
      <c r="I42">
        <v>149</v>
      </c>
      <c r="J42" t="s">
        <v>289</v>
      </c>
      <c r="K42" s="24">
        <v>238.82</v>
      </c>
      <c r="M42">
        <v>67</v>
      </c>
      <c r="N42" t="s">
        <v>230</v>
      </c>
      <c r="O42">
        <v>149</v>
      </c>
      <c r="P42" t="s">
        <v>289</v>
      </c>
      <c r="Q42">
        <v>239.84</v>
      </c>
      <c r="S42">
        <v>67</v>
      </c>
      <c r="T42" t="s">
        <v>230</v>
      </c>
      <c r="U42">
        <v>149</v>
      </c>
      <c r="V42" t="s">
        <v>289</v>
      </c>
      <c r="W42" s="24">
        <v>212.51</v>
      </c>
      <c r="Z42" s="40">
        <v>16</v>
      </c>
      <c r="AA42" s="40">
        <v>153</v>
      </c>
      <c r="AB42" s="41">
        <v>153</v>
      </c>
      <c r="AC42" s="37" t="s">
        <v>290</v>
      </c>
      <c r="AD42" s="34">
        <v>154.53</v>
      </c>
    </row>
    <row r="43" spans="1:30" ht="15.75" x14ac:dyDescent="0.25">
      <c r="A43">
        <v>70</v>
      </c>
      <c r="B43" t="s">
        <v>230</v>
      </c>
      <c r="C43">
        <v>142</v>
      </c>
      <c r="D43" t="s">
        <v>286</v>
      </c>
      <c r="E43" s="24">
        <v>1050.8</v>
      </c>
      <c r="G43">
        <v>16</v>
      </c>
      <c r="H43" t="s">
        <v>230</v>
      </c>
      <c r="I43">
        <v>153</v>
      </c>
      <c r="J43" t="s">
        <v>291</v>
      </c>
      <c r="K43" s="24">
        <v>134.12</v>
      </c>
      <c r="M43">
        <v>16</v>
      </c>
      <c r="N43" t="s">
        <v>230</v>
      </c>
      <c r="O43">
        <v>153</v>
      </c>
      <c r="P43" t="s">
        <v>291</v>
      </c>
      <c r="Q43">
        <v>133.16999999999999</v>
      </c>
      <c r="S43">
        <v>16</v>
      </c>
      <c r="T43" t="s">
        <v>230</v>
      </c>
      <c r="U43">
        <v>153</v>
      </c>
      <c r="V43" t="s">
        <v>291</v>
      </c>
      <c r="W43" s="24">
        <v>143.47999999999999</v>
      </c>
      <c r="Z43" s="40">
        <v>9</v>
      </c>
      <c r="AA43" s="40">
        <v>159</v>
      </c>
      <c r="AB43" s="41">
        <v>159</v>
      </c>
      <c r="AC43" s="37" t="s">
        <v>292</v>
      </c>
      <c r="AD43" s="34">
        <v>0</v>
      </c>
    </row>
    <row r="44" spans="1:30" ht="15.75" x14ac:dyDescent="0.25">
      <c r="A44">
        <v>20</v>
      </c>
      <c r="B44" t="s">
        <v>230</v>
      </c>
      <c r="C44">
        <v>147</v>
      </c>
      <c r="D44" t="s">
        <v>287</v>
      </c>
      <c r="E44" s="24">
        <v>0</v>
      </c>
      <c r="G44">
        <v>9</v>
      </c>
      <c r="H44" t="s">
        <v>230</v>
      </c>
      <c r="I44">
        <v>159</v>
      </c>
      <c r="J44" t="s">
        <v>293</v>
      </c>
      <c r="K44" s="24">
        <v>0</v>
      </c>
      <c r="M44">
        <v>9</v>
      </c>
      <c r="N44" t="s">
        <v>230</v>
      </c>
      <c r="O44">
        <v>159</v>
      </c>
      <c r="P44" t="s">
        <v>293</v>
      </c>
      <c r="Q44">
        <v>0</v>
      </c>
      <c r="S44">
        <v>9</v>
      </c>
      <c r="T44" t="s">
        <v>230</v>
      </c>
      <c r="U44">
        <v>159</v>
      </c>
      <c r="V44" t="s">
        <v>293</v>
      </c>
      <c r="W44" s="24">
        <v>0</v>
      </c>
      <c r="Z44" s="40">
        <v>48</v>
      </c>
      <c r="AA44" s="40">
        <v>162</v>
      </c>
      <c r="AB44" s="41">
        <v>162</v>
      </c>
      <c r="AC44" s="37" t="s">
        <v>294</v>
      </c>
      <c r="AD44" s="34">
        <v>0</v>
      </c>
    </row>
    <row r="45" spans="1:30" ht="15.75" x14ac:dyDescent="0.25">
      <c r="A45">
        <v>67</v>
      </c>
      <c r="B45" t="s">
        <v>230</v>
      </c>
      <c r="C45">
        <v>149</v>
      </c>
      <c r="D45" t="s">
        <v>289</v>
      </c>
      <c r="E45" s="24">
        <v>241.77</v>
      </c>
      <c r="G45">
        <v>48</v>
      </c>
      <c r="H45" t="s">
        <v>230</v>
      </c>
      <c r="I45">
        <v>162</v>
      </c>
      <c r="J45" t="s">
        <v>295</v>
      </c>
      <c r="K45" s="24">
        <v>0</v>
      </c>
      <c r="M45">
        <v>48</v>
      </c>
      <c r="N45" t="s">
        <v>230</v>
      </c>
      <c r="O45">
        <v>162</v>
      </c>
      <c r="P45" t="s">
        <v>295</v>
      </c>
      <c r="Q45">
        <v>0</v>
      </c>
      <c r="S45">
        <v>48</v>
      </c>
      <c r="T45" t="s">
        <v>230</v>
      </c>
      <c r="U45">
        <v>162</v>
      </c>
      <c r="V45" t="s">
        <v>295</v>
      </c>
      <c r="W45" s="24">
        <v>0</v>
      </c>
      <c r="Z45" s="40">
        <v>14</v>
      </c>
      <c r="AA45" s="40">
        <v>165</v>
      </c>
      <c r="AB45" s="41">
        <v>165</v>
      </c>
      <c r="AC45" s="37" t="s">
        <v>53</v>
      </c>
      <c r="AD45" s="34">
        <v>973.51</v>
      </c>
    </row>
    <row r="46" spans="1:30" ht="15.75" x14ac:dyDescent="0.25">
      <c r="A46">
        <v>16</v>
      </c>
      <c r="B46" t="s">
        <v>230</v>
      </c>
      <c r="C46">
        <v>153</v>
      </c>
      <c r="D46" t="s">
        <v>291</v>
      </c>
      <c r="E46" s="24">
        <v>123.41</v>
      </c>
      <c r="G46">
        <v>14</v>
      </c>
      <c r="H46" t="s">
        <v>230</v>
      </c>
      <c r="I46">
        <v>165</v>
      </c>
      <c r="J46" t="s">
        <v>296</v>
      </c>
      <c r="K46" s="24">
        <v>901.34</v>
      </c>
      <c r="M46">
        <v>14</v>
      </c>
      <c r="N46" t="s">
        <v>230</v>
      </c>
      <c r="O46">
        <v>165</v>
      </c>
      <c r="P46" t="s">
        <v>296</v>
      </c>
      <c r="Q46">
        <v>939.85</v>
      </c>
      <c r="S46">
        <v>14</v>
      </c>
      <c r="T46" t="s">
        <v>230</v>
      </c>
      <c r="U46">
        <v>165</v>
      </c>
      <c r="V46" t="s">
        <v>296</v>
      </c>
      <c r="W46" s="24">
        <v>957.01</v>
      </c>
      <c r="Z46" s="40">
        <v>53</v>
      </c>
      <c r="AA46" s="40">
        <v>167</v>
      </c>
      <c r="AB46" s="41">
        <v>167</v>
      </c>
      <c r="AC46" s="37" t="s">
        <v>297</v>
      </c>
      <c r="AD46" s="34">
        <v>416.13</v>
      </c>
    </row>
    <row r="47" spans="1:30" ht="15.75" x14ac:dyDescent="0.25">
      <c r="A47">
        <v>9</v>
      </c>
      <c r="B47" t="s">
        <v>230</v>
      </c>
      <c r="C47">
        <v>159</v>
      </c>
      <c r="D47" t="s">
        <v>293</v>
      </c>
      <c r="E47" s="24">
        <v>0</v>
      </c>
      <c r="G47">
        <v>53</v>
      </c>
      <c r="H47" t="s">
        <v>230</v>
      </c>
      <c r="I47">
        <v>167</v>
      </c>
      <c r="J47" t="s">
        <v>297</v>
      </c>
      <c r="K47" s="24">
        <v>389.31</v>
      </c>
      <c r="M47">
        <v>53</v>
      </c>
      <c r="N47" t="s">
        <v>230</v>
      </c>
      <c r="O47">
        <v>167</v>
      </c>
      <c r="P47" t="s">
        <v>297</v>
      </c>
      <c r="Q47">
        <v>399.87</v>
      </c>
      <c r="S47">
        <v>53</v>
      </c>
      <c r="T47" t="s">
        <v>230</v>
      </c>
      <c r="U47">
        <v>167</v>
      </c>
      <c r="V47" t="s">
        <v>297</v>
      </c>
      <c r="W47" s="24">
        <v>413.7</v>
      </c>
      <c r="Z47" s="40">
        <v>20</v>
      </c>
      <c r="AA47" s="40">
        <v>171</v>
      </c>
      <c r="AB47" s="41">
        <v>171</v>
      </c>
      <c r="AC47" s="37" t="s">
        <v>298</v>
      </c>
      <c r="AD47" s="34">
        <v>12.14</v>
      </c>
    </row>
    <row r="48" spans="1:30" ht="15.75" x14ac:dyDescent="0.25">
      <c r="A48">
        <v>48</v>
      </c>
      <c r="B48" t="s">
        <v>230</v>
      </c>
      <c r="C48">
        <v>162</v>
      </c>
      <c r="D48" t="s">
        <v>295</v>
      </c>
      <c r="E48" s="24">
        <v>0</v>
      </c>
      <c r="G48">
        <v>20</v>
      </c>
      <c r="H48" t="s">
        <v>230</v>
      </c>
      <c r="I48">
        <v>171</v>
      </c>
      <c r="J48" t="s">
        <v>298</v>
      </c>
      <c r="K48" s="24">
        <v>15</v>
      </c>
      <c r="M48">
        <v>20</v>
      </c>
      <c r="N48" t="s">
        <v>230</v>
      </c>
      <c r="O48">
        <v>171</v>
      </c>
      <c r="P48" t="s">
        <v>298</v>
      </c>
      <c r="Q48">
        <v>15.75</v>
      </c>
      <c r="S48">
        <v>20</v>
      </c>
      <c r="T48" t="s">
        <v>230</v>
      </c>
      <c r="U48">
        <v>171</v>
      </c>
      <c r="V48" t="s">
        <v>298</v>
      </c>
      <c r="W48" s="24">
        <v>15.44</v>
      </c>
      <c r="Z48" s="40">
        <v>16</v>
      </c>
      <c r="AA48" s="40">
        <v>172</v>
      </c>
      <c r="AB48" s="41">
        <v>0</v>
      </c>
      <c r="AC48" s="37" t="s">
        <v>299</v>
      </c>
      <c r="AD48" s="34">
        <v>2988.94</v>
      </c>
    </row>
    <row r="49" spans="1:30" ht="15.75" x14ac:dyDescent="0.25">
      <c r="A49">
        <v>14</v>
      </c>
      <c r="B49" t="s">
        <v>230</v>
      </c>
      <c r="C49">
        <v>165</v>
      </c>
      <c r="D49" t="s">
        <v>296</v>
      </c>
      <c r="E49" s="24">
        <v>875.37</v>
      </c>
      <c r="G49">
        <v>16</v>
      </c>
      <c r="H49" t="s">
        <v>230</v>
      </c>
      <c r="I49">
        <v>173</v>
      </c>
      <c r="J49" t="s">
        <v>300</v>
      </c>
      <c r="K49" s="24">
        <v>927.05</v>
      </c>
      <c r="M49">
        <v>16</v>
      </c>
      <c r="N49" t="s">
        <v>230</v>
      </c>
      <c r="O49">
        <v>173</v>
      </c>
      <c r="P49" t="s">
        <v>300</v>
      </c>
      <c r="Q49">
        <v>949.92</v>
      </c>
      <c r="S49">
        <v>16</v>
      </c>
      <c r="T49" t="s">
        <v>230</v>
      </c>
      <c r="U49">
        <v>173</v>
      </c>
      <c r="V49" t="s">
        <v>300</v>
      </c>
      <c r="W49" s="24">
        <v>928.45</v>
      </c>
      <c r="Z49" s="40">
        <v>16</v>
      </c>
      <c r="AA49" s="40">
        <v>173</v>
      </c>
      <c r="AB49" s="41">
        <v>173</v>
      </c>
      <c r="AC49" s="37" t="s">
        <v>301</v>
      </c>
      <c r="AD49" s="34">
        <v>939.5</v>
      </c>
    </row>
    <row r="50" spans="1:30" ht="15.75" x14ac:dyDescent="0.25">
      <c r="A50">
        <v>53</v>
      </c>
      <c r="B50" t="s">
        <v>230</v>
      </c>
      <c r="C50">
        <v>167</v>
      </c>
      <c r="D50" t="s">
        <v>297</v>
      </c>
      <c r="E50" s="24">
        <v>374.78</v>
      </c>
      <c r="G50">
        <v>16</v>
      </c>
      <c r="H50" t="s">
        <v>230</v>
      </c>
      <c r="I50">
        <v>172</v>
      </c>
      <c r="J50" t="s">
        <v>302</v>
      </c>
      <c r="K50" s="24">
        <v>2755.36</v>
      </c>
      <c r="M50">
        <v>16</v>
      </c>
      <c r="N50" t="s">
        <v>230</v>
      </c>
      <c r="O50">
        <v>172</v>
      </c>
      <c r="P50" t="s">
        <v>302</v>
      </c>
      <c r="Q50">
        <v>2863.4</v>
      </c>
      <c r="S50">
        <v>16</v>
      </c>
      <c r="T50" t="s">
        <v>230</v>
      </c>
      <c r="U50">
        <v>172</v>
      </c>
      <c r="V50" t="s">
        <v>302</v>
      </c>
      <c r="W50" s="24">
        <v>2936.75</v>
      </c>
      <c r="Z50" s="40">
        <v>60</v>
      </c>
      <c r="AA50" s="40">
        <v>174</v>
      </c>
      <c r="AB50" s="41">
        <v>0</v>
      </c>
      <c r="AC50" s="37" t="s">
        <v>303</v>
      </c>
      <c r="AD50" s="34">
        <v>1488.3400000000001</v>
      </c>
    </row>
    <row r="51" spans="1:30" ht="15.75" x14ac:dyDescent="0.25">
      <c r="A51">
        <v>20</v>
      </c>
      <c r="B51" t="s">
        <v>230</v>
      </c>
      <c r="C51">
        <v>171</v>
      </c>
      <c r="D51" t="s">
        <v>298</v>
      </c>
      <c r="E51" s="24">
        <v>11.33</v>
      </c>
      <c r="G51">
        <v>60</v>
      </c>
      <c r="H51" t="s">
        <v>230</v>
      </c>
      <c r="I51">
        <v>174</v>
      </c>
      <c r="J51" t="s">
        <v>303</v>
      </c>
      <c r="K51" s="24">
        <v>1436.4</v>
      </c>
      <c r="M51">
        <v>60</v>
      </c>
      <c r="N51" t="s">
        <v>230</v>
      </c>
      <c r="O51">
        <v>174</v>
      </c>
      <c r="P51" t="s">
        <v>303</v>
      </c>
      <c r="Q51">
        <v>1477.11</v>
      </c>
      <c r="S51">
        <v>60</v>
      </c>
      <c r="T51" t="s">
        <v>230</v>
      </c>
      <c r="U51">
        <v>174</v>
      </c>
      <c r="V51" t="s">
        <v>303</v>
      </c>
      <c r="W51" s="24">
        <v>1505.19</v>
      </c>
      <c r="Z51" s="40">
        <v>61</v>
      </c>
      <c r="AA51" s="40">
        <v>175</v>
      </c>
      <c r="AB51" s="41">
        <v>175</v>
      </c>
      <c r="AC51" s="37" t="s">
        <v>304</v>
      </c>
      <c r="AD51" s="34">
        <v>883.36</v>
      </c>
    </row>
    <row r="52" spans="1:30" ht="15.75" x14ac:dyDescent="0.25">
      <c r="A52">
        <v>16</v>
      </c>
      <c r="B52" t="s">
        <v>230</v>
      </c>
      <c r="C52">
        <v>173</v>
      </c>
      <c r="D52" t="s">
        <v>300</v>
      </c>
      <c r="E52" s="24">
        <v>825.4</v>
      </c>
      <c r="G52">
        <v>61</v>
      </c>
      <c r="H52" t="s">
        <v>230</v>
      </c>
      <c r="I52">
        <v>175</v>
      </c>
      <c r="J52" t="s">
        <v>305</v>
      </c>
      <c r="K52" s="24">
        <v>785.68</v>
      </c>
      <c r="M52">
        <v>61</v>
      </c>
      <c r="N52" t="s">
        <v>230</v>
      </c>
      <c r="O52">
        <v>175</v>
      </c>
      <c r="P52" t="s">
        <v>305</v>
      </c>
      <c r="Q52">
        <v>835.61</v>
      </c>
      <c r="S52">
        <v>61</v>
      </c>
      <c r="T52" t="s">
        <v>230</v>
      </c>
      <c r="U52">
        <v>175</v>
      </c>
      <c r="V52" t="s">
        <v>305</v>
      </c>
      <c r="W52" s="24">
        <v>850.7</v>
      </c>
      <c r="Z52" s="40">
        <v>18</v>
      </c>
      <c r="AA52" s="40">
        <v>185</v>
      </c>
      <c r="AB52" s="41">
        <v>185</v>
      </c>
      <c r="AC52" s="37" t="s">
        <v>306</v>
      </c>
      <c r="AD52" s="34">
        <v>1058.74</v>
      </c>
    </row>
    <row r="53" spans="1:30" ht="15.75" x14ac:dyDescent="0.25">
      <c r="A53">
        <v>16</v>
      </c>
      <c r="B53" t="s">
        <v>230</v>
      </c>
      <c r="C53">
        <v>172</v>
      </c>
      <c r="D53" t="s">
        <v>302</v>
      </c>
      <c r="E53" s="24">
        <v>2624.52</v>
      </c>
      <c r="G53">
        <v>18</v>
      </c>
      <c r="H53" t="s">
        <v>230</v>
      </c>
      <c r="I53">
        <v>185</v>
      </c>
      <c r="J53" t="s">
        <v>307</v>
      </c>
      <c r="K53" s="24">
        <v>924.39</v>
      </c>
      <c r="M53">
        <v>18</v>
      </c>
      <c r="N53" t="s">
        <v>230</v>
      </c>
      <c r="O53">
        <v>185</v>
      </c>
      <c r="P53" t="s">
        <v>307</v>
      </c>
      <c r="Q53">
        <v>904.43</v>
      </c>
      <c r="S53">
        <v>18</v>
      </c>
      <c r="T53" t="s">
        <v>230</v>
      </c>
      <c r="U53">
        <v>185</v>
      </c>
      <c r="V53" t="s">
        <v>307</v>
      </c>
      <c r="W53" s="24">
        <v>984.46</v>
      </c>
      <c r="Z53" s="40">
        <v>13</v>
      </c>
      <c r="AA53" s="40">
        <v>187</v>
      </c>
      <c r="AB53" s="41">
        <v>187</v>
      </c>
      <c r="AC53" s="37" t="s">
        <v>308</v>
      </c>
      <c r="AD53" s="34">
        <v>60.43</v>
      </c>
    </row>
    <row r="54" spans="1:30" ht="15.75" x14ac:dyDescent="0.25">
      <c r="A54">
        <v>60</v>
      </c>
      <c r="B54" t="s">
        <v>230</v>
      </c>
      <c r="C54">
        <v>174</v>
      </c>
      <c r="D54" t="s">
        <v>303</v>
      </c>
      <c r="E54" s="24">
        <v>1411.37</v>
      </c>
      <c r="G54">
        <v>13</v>
      </c>
      <c r="H54" t="s">
        <v>230</v>
      </c>
      <c r="I54">
        <v>187</v>
      </c>
      <c r="J54" t="s">
        <v>308</v>
      </c>
      <c r="K54" s="24">
        <v>56.53</v>
      </c>
      <c r="M54">
        <v>13</v>
      </c>
      <c r="N54" t="s">
        <v>230</v>
      </c>
      <c r="O54">
        <v>187</v>
      </c>
      <c r="P54" t="s">
        <v>308</v>
      </c>
      <c r="Q54">
        <v>58.7</v>
      </c>
      <c r="S54">
        <v>13</v>
      </c>
      <c r="T54" t="s">
        <v>230</v>
      </c>
      <c r="U54">
        <v>187</v>
      </c>
      <c r="V54" t="s">
        <v>308</v>
      </c>
      <c r="W54" s="24">
        <v>59.08</v>
      </c>
      <c r="Z54" s="40">
        <v>83</v>
      </c>
      <c r="AA54" s="40">
        <v>189</v>
      </c>
      <c r="AB54" s="41">
        <v>189</v>
      </c>
      <c r="AC54" s="37" t="s">
        <v>309</v>
      </c>
      <c r="AD54" s="34">
        <v>432.39</v>
      </c>
    </row>
    <row r="55" spans="1:30" ht="15.75" x14ac:dyDescent="0.25">
      <c r="A55">
        <v>61</v>
      </c>
      <c r="B55" t="s">
        <v>230</v>
      </c>
      <c r="C55">
        <v>175</v>
      </c>
      <c r="D55" t="s">
        <v>305</v>
      </c>
      <c r="E55" s="24">
        <v>756.12</v>
      </c>
      <c r="G55">
        <v>83</v>
      </c>
      <c r="H55" t="s">
        <v>230</v>
      </c>
      <c r="I55">
        <v>189</v>
      </c>
      <c r="J55" t="s">
        <v>309</v>
      </c>
      <c r="K55" s="24">
        <v>376.19</v>
      </c>
      <c r="M55">
        <v>83</v>
      </c>
      <c r="N55" t="s">
        <v>230</v>
      </c>
      <c r="O55">
        <v>189</v>
      </c>
      <c r="P55" t="s">
        <v>309</v>
      </c>
      <c r="Q55">
        <v>398.84</v>
      </c>
      <c r="S55">
        <v>83</v>
      </c>
      <c r="T55" t="s">
        <v>230</v>
      </c>
      <c r="U55">
        <v>189</v>
      </c>
      <c r="V55" t="s">
        <v>309</v>
      </c>
      <c r="W55" s="24">
        <v>406.91</v>
      </c>
      <c r="Z55" s="40">
        <v>73</v>
      </c>
      <c r="AA55" s="40">
        <v>191</v>
      </c>
      <c r="AB55" s="41">
        <v>191</v>
      </c>
      <c r="AC55" s="37" t="s">
        <v>310</v>
      </c>
      <c r="AD55" s="34">
        <v>1168.4000000000001</v>
      </c>
    </row>
    <row r="56" spans="1:30" ht="15.75" x14ac:dyDescent="0.25">
      <c r="A56">
        <v>18</v>
      </c>
      <c r="B56" t="s">
        <v>230</v>
      </c>
      <c r="C56">
        <v>185</v>
      </c>
      <c r="D56" t="s">
        <v>307</v>
      </c>
      <c r="E56" s="24">
        <v>896.63</v>
      </c>
      <c r="G56">
        <v>73</v>
      </c>
      <c r="H56" t="s">
        <v>230</v>
      </c>
      <c r="I56">
        <v>191</v>
      </c>
      <c r="J56" t="s">
        <v>310</v>
      </c>
      <c r="K56" s="24">
        <v>1153.1400000000001</v>
      </c>
      <c r="M56">
        <v>73</v>
      </c>
      <c r="N56" t="s">
        <v>230</v>
      </c>
      <c r="O56">
        <v>191</v>
      </c>
      <c r="P56" t="s">
        <v>310</v>
      </c>
      <c r="Q56">
        <v>1121.9100000000001</v>
      </c>
      <c r="S56">
        <v>73</v>
      </c>
      <c r="T56" t="s">
        <v>230</v>
      </c>
      <c r="U56">
        <v>191</v>
      </c>
      <c r="V56" t="s">
        <v>310</v>
      </c>
      <c r="W56" s="24">
        <v>1147.71</v>
      </c>
      <c r="Z56" s="40">
        <v>79</v>
      </c>
      <c r="AA56" s="40">
        <v>195</v>
      </c>
      <c r="AB56" s="41">
        <v>195</v>
      </c>
      <c r="AC56" s="37" t="s">
        <v>311</v>
      </c>
      <c r="AD56" s="34">
        <v>391.98</v>
      </c>
    </row>
    <row r="57" spans="1:30" ht="15.75" x14ac:dyDescent="0.25">
      <c r="A57">
        <v>13</v>
      </c>
      <c r="B57" t="s">
        <v>230</v>
      </c>
      <c r="C57">
        <v>187</v>
      </c>
      <c r="D57" t="s">
        <v>308</v>
      </c>
      <c r="E57" s="24">
        <v>48.12</v>
      </c>
      <c r="G57">
        <v>79</v>
      </c>
      <c r="H57" t="s">
        <v>230</v>
      </c>
      <c r="I57">
        <v>195</v>
      </c>
      <c r="J57" t="s">
        <v>311</v>
      </c>
      <c r="K57" s="24">
        <v>416.2</v>
      </c>
      <c r="M57">
        <v>79</v>
      </c>
      <c r="N57" t="s">
        <v>230</v>
      </c>
      <c r="O57">
        <v>195</v>
      </c>
      <c r="P57" t="s">
        <v>311</v>
      </c>
      <c r="Q57">
        <v>405.03</v>
      </c>
      <c r="S57">
        <v>79</v>
      </c>
      <c r="T57" t="s">
        <v>230</v>
      </c>
      <c r="U57">
        <v>195</v>
      </c>
      <c r="V57" t="s">
        <v>311</v>
      </c>
      <c r="W57" s="24">
        <v>400.31</v>
      </c>
      <c r="Z57" s="40">
        <v>19</v>
      </c>
      <c r="AA57" s="40">
        <v>199</v>
      </c>
      <c r="AB57" s="41">
        <v>199</v>
      </c>
      <c r="AC57" s="37" t="s">
        <v>312</v>
      </c>
      <c r="AD57" s="34">
        <v>2689.53</v>
      </c>
    </row>
    <row r="58" spans="1:30" ht="15.75" x14ac:dyDescent="0.25">
      <c r="A58">
        <v>83</v>
      </c>
      <c r="B58" t="s">
        <v>230</v>
      </c>
      <c r="C58">
        <v>189</v>
      </c>
      <c r="D58" t="s">
        <v>309</v>
      </c>
      <c r="E58" s="24">
        <v>361.98</v>
      </c>
      <c r="G58">
        <v>19</v>
      </c>
      <c r="H58" t="s">
        <v>230</v>
      </c>
      <c r="I58">
        <v>199</v>
      </c>
      <c r="J58" t="s">
        <v>312</v>
      </c>
      <c r="K58" s="24">
        <v>2738.08</v>
      </c>
      <c r="M58">
        <v>19</v>
      </c>
      <c r="N58" t="s">
        <v>230</v>
      </c>
      <c r="O58">
        <v>199</v>
      </c>
      <c r="P58" t="s">
        <v>312</v>
      </c>
      <c r="Q58">
        <v>2751.05</v>
      </c>
      <c r="S58">
        <v>19</v>
      </c>
      <c r="T58" t="s">
        <v>230</v>
      </c>
      <c r="U58">
        <v>199</v>
      </c>
      <c r="V58" t="s">
        <v>312</v>
      </c>
      <c r="W58" s="24">
        <v>2692.79</v>
      </c>
      <c r="Z58" s="43">
        <v>20</v>
      </c>
      <c r="AA58" s="43">
        <v>203</v>
      </c>
      <c r="AB58" s="44">
        <v>0</v>
      </c>
      <c r="AC58" s="37" t="s">
        <v>313</v>
      </c>
      <c r="AD58" s="34">
        <v>412.23</v>
      </c>
    </row>
    <row r="59" spans="1:30" ht="15.75" x14ac:dyDescent="0.25">
      <c r="A59">
        <v>425</v>
      </c>
      <c r="B59" t="s">
        <v>230</v>
      </c>
      <c r="C59">
        <v>742</v>
      </c>
      <c r="D59" t="s">
        <v>314</v>
      </c>
      <c r="E59" s="24">
        <v>138.63</v>
      </c>
      <c r="G59">
        <v>20</v>
      </c>
      <c r="H59" t="s">
        <v>230</v>
      </c>
      <c r="I59">
        <v>203</v>
      </c>
      <c r="J59" t="s">
        <v>315</v>
      </c>
      <c r="K59" s="24">
        <v>387.28</v>
      </c>
      <c r="M59">
        <v>20</v>
      </c>
      <c r="N59" t="s">
        <v>230</v>
      </c>
      <c r="O59">
        <v>203</v>
      </c>
      <c r="P59" t="s">
        <v>315</v>
      </c>
      <c r="Q59">
        <v>397.32</v>
      </c>
      <c r="S59">
        <v>20</v>
      </c>
      <c r="T59" t="s">
        <v>230</v>
      </c>
      <c r="U59">
        <v>203</v>
      </c>
      <c r="V59" t="s">
        <v>315</v>
      </c>
      <c r="W59" s="24">
        <v>389.32</v>
      </c>
      <c r="Z59" s="40">
        <v>102</v>
      </c>
      <c r="AA59" s="40">
        <v>204</v>
      </c>
      <c r="AB59" s="41">
        <v>203</v>
      </c>
      <c r="AC59" s="37" t="s">
        <v>316</v>
      </c>
      <c r="AD59" s="34">
        <v>0</v>
      </c>
    </row>
    <row r="60" spans="1:30" ht="15.75" x14ac:dyDescent="0.25">
      <c r="A60">
        <v>73</v>
      </c>
      <c r="B60" t="s">
        <v>230</v>
      </c>
      <c r="C60">
        <v>191</v>
      </c>
      <c r="D60" t="s">
        <v>310</v>
      </c>
      <c r="E60" s="24">
        <v>1119.78</v>
      </c>
      <c r="G60">
        <v>102</v>
      </c>
      <c r="H60" t="s">
        <v>230</v>
      </c>
      <c r="I60">
        <v>204</v>
      </c>
      <c r="J60" t="s">
        <v>317</v>
      </c>
      <c r="K60" s="24">
        <v>0</v>
      </c>
      <c r="M60">
        <v>102</v>
      </c>
      <c r="N60" t="s">
        <v>230</v>
      </c>
      <c r="O60">
        <v>204</v>
      </c>
      <c r="P60" t="s">
        <v>317</v>
      </c>
      <c r="Q60">
        <v>0</v>
      </c>
      <c r="S60">
        <v>102</v>
      </c>
      <c r="T60" t="s">
        <v>230</v>
      </c>
      <c r="U60">
        <v>204</v>
      </c>
      <c r="V60" t="s">
        <v>317</v>
      </c>
      <c r="W60" s="24">
        <v>0</v>
      </c>
      <c r="Z60" s="40">
        <v>49</v>
      </c>
      <c r="AA60" s="40">
        <v>208</v>
      </c>
      <c r="AB60" s="41">
        <v>0</v>
      </c>
      <c r="AC60" s="37" t="s">
        <v>68</v>
      </c>
      <c r="AD60" s="34">
        <v>2327.7999999999997</v>
      </c>
    </row>
    <row r="61" spans="1:30" ht="15.75" x14ac:dyDescent="0.25">
      <c r="A61">
        <v>79</v>
      </c>
      <c r="B61" t="s">
        <v>230</v>
      </c>
      <c r="C61">
        <v>195</v>
      </c>
      <c r="D61" t="s">
        <v>311</v>
      </c>
      <c r="E61" s="24">
        <v>385.32</v>
      </c>
      <c r="G61">
        <v>49</v>
      </c>
      <c r="H61" t="s">
        <v>230</v>
      </c>
      <c r="I61">
        <v>208</v>
      </c>
      <c r="J61" t="s">
        <v>318</v>
      </c>
      <c r="K61" s="24">
        <v>2270.06</v>
      </c>
      <c r="M61">
        <v>49</v>
      </c>
      <c r="N61" t="s">
        <v>230</v>
      </c>
      <c r="O61">
        <v>208</v>
      </c>
      <c r="P61" t="s">
        <v>318</v>
      </c>
      <c r="Q61">
        <v>2297.39</v>
      </c>
      <c r="S61">
        <v>49</v>
      </c>
      <c r="T61" t="s">
        <v>230</v>
      </c>
      <c r="U61">
        <v>208</v>
      </c>
      <c r="V61" t="s">
        <v>318</v>
      </c>
      <c r="W61" s="24">
        <v>2291.4899999999998</v>
      </c>
      <c r="Z61" s="40">
        <v>75</v>
      </c>
      <c r="AA61" s="40">
        <v>211</v>
      </c>
      <c r="AB61" s="41">
        <v>211</v>
      </c>
      <c r="AC61" s="37" t="s">
        <v>69</v>
      </c>
      <c r="AD61" s="34">
        <v>206.78</v>
      </c>
    </row>
    <row r="62" spans="1:30" ht="15.75" x14ac:dyDescent="0.25">
      <c r="A62">
        <v>19</v>
      </c>
      <c r="B62" t="s">
        <v>230</v>
      </c>
      <c r="C62">
        <v>199</v>
      </c>
      <c r="D62" t="s">
        <v>312</v>
      </c>
      <c r="E62" s="24">
        <v>2664.66</v>
      </c>
      <c r="G62">
        <v>75</v>
      </c>
      <c r="H62" t="s">
        <v>230</v>
      </c>
      <c r="I62">
        <v>211</v>
      </c>
      <c r="J62" t="s">
        <v>319</v>
      </c>
      <c r="K62" s="24">
        <v>234.07</v>
      </c>
      <c r="M62">
        <v>75</v>
      </c>
      <c r="N62" t="s">
        <v>230</v>
      </c>
      <c r="O62">
        <v>211</v>
      </c>
      <c r="P62" t="s">
        <v>319</v>
      </c>
      <c r="Q62">
        <v>221.64</v>
      </c>
      <c r="S62">
        <v>75</v>
      </c>
      <c r="T62" t="s">
        <v>230</v>
      </c>
      <c r="U62">
        <v>211</v>
      </c>
      <c r="V62" t="s">
        <v>319</v>
      </c>
      <c r="W62" s="24">
        <v>204.66</v>
      </c>
      <c r="Z62" s="40">
        <v>50</v>
      </c>
      <c r="AA62" s="40">
        <v>215</v>
      </c>
      <c r="AB62" s="41">
        <v>215</v>
      </c>
      <c r="AC62" s="37" t="s">
        <v>320</v>
      </c>
      <c r="AD62" s="34">
        <v>378.46</v>
      </c>
    </row>
    <row r="63" spans="1:30" ht="15.75" x14ac:dyDescent="0.25">
      <c r="A63">
        <v>20</v>
      </c>
      <c r="B63" t="s">
        <v>230</v>
      </c>
      <c r="C63">
        <v>203</v>
      </c>
      <c r="D63" t="s">
        <v>315</v>
      </c>
      <c r="E63" s="24">
        <v>387.89</v>
      </c>
      <c r="G63">
        <v>50</v>
      </c>
      <c r="H63" t="s">
        <v>230</v>
      </c>
      <c r="I63">
        <v>215</v>
      </c>
      <c r="J63" t="s">
        <v>321</v>
      </c>
      <c r="K63" s="24">
        <v>418.97</v>
      </c>
      <c r="M63">
        <v>50</v>
      </c>
      <c r="N63" t="s">
        <v>230</v>
      </c>
      <c r="O63">
        <v>215</v>
      </c>
      <c r="P63" t="s">
        <v>321</v>
      </c>
      <c r="Q63">
        <v>411.79</v>
      </c>
      <c r="S63">
        <v>50</v>
      </c>
      <c r="T63" t="s">
        <v>230</v>
      </c>
      <c r="U63">
        <v>215</v>
      </c>
      <c r="V63" t="s">
        <v>321</v>
      </c>
      <c r="W63" s="24">
        <v>418.25</v>
      </c>
      <c r="Z63" s="45">
        <v>97</v>
      </c>
      <c r="AA63" s="45">
        <v>222</v>
      </c>
      <c r="AB63" s="46">
        <v>222</v>
      </c>
      <c r="AC63" s="37" t="s">
        <v>322</v>
      </c>
      <c r="AD63" s="34">
        <v>0</v>
      </c>
    </row>
    <row r="64" spans="1:30" ht="15.75" x14ac:dyDescent="0.25">
      <c r="A64">
        <v>102</v>
      </c>
      <c r="B64" t="s">
        <v>230</v>
      </c>
      <c r="C64">
        <v>204</v>
      </c>
      <c r="D64" t="s">
        <v>317</v>
      </c>
      <c r="E64" s="24">
        <v>0</v>
      </c>
      <c r="G64">
        <v>97</v>
      </c>
      <c r="H64" t="s">
        <v>230</v>
      </c>
      <c r="I64">
        <v>222</v>
      </c>
      <c r="J64" t="s">
        <v>323</v>
      </c>
      <c r="K64" s="24">
        <v>0</v>
      </c>
      <c r="M64">
        <v>97</v>
      </c>
      <c r="N64" t="s">
        <v>230</v>
      </c>
      <c r="O64">
        <v>222</v>
      </c>
      <c r="P64" t="s">
        <v>323</v>
      </c>
      <c r="Q64">
        <v>0</v>
      </c>
      <c r="S64">
        <v>97</v>
      </c>
      <c r="T64" t="s">
        <v>230</v>
      </c>
      <c r="U64">
        <v>222</v>
      </c>
      <c r="V64" t="s">
        <v>323</v>
      </c>
      <c r="W64" s="24">
        <v>0</v>
      </c>
      <c r="Z64" s="40">
        <v>55</v>
      </c>
      <c r="AA64" s="40">
        <v>223</v>
      </c>
      <c r="AB64" s="41">
        <v>223</v>
      </c>
      <c r="AC64" s="37" t="s">
        <v>72</v>
      </c>
      <c r="AD64" s="34">
        <v>865.04</v>
      </c>
    </row>
    <row r="65" spans="1:30" ht="15.75" x14ac:dyDescent="0.25">
      <c r="A65">
        <v>49</v>
      </c>
      <c r="B65" t="s">
        <v>230</v>
      </c>
      <c r="C65">
        <v>208</v>
      </c>
      <c r="D65" t="s">
        <v>318</v>
      </c>
      <c r="E65" s="24">
        <v>2095.7600000000002</v>
      </c>
      <c r="G65">
        <v>55</v>
      </c>
      <c r="H65" t="s">
        <v>230</v>
      </c>
      <c r="I65">
        <v>223</v>
      </c>
      <c r="J65" t="s">
        <v>324</v>
      </c>
      <c r="K65" s="24">
        <v>836.93</v>
      </c>
      <c r="M65">
        <v>55</v>
      </c>
      <c r="N65" t="s">
        <v>230</v>
      </c>
      <c r="O65">
        <v>223</v>
      </c>
      <c r="P65" t="s">
        <v>324</v>
      </c>
      <c r="Q65">
        <v>831.14</v>
      </c>
      <c r="S65">
        <v>55</v>
      </c>
      <c r="T65" t="s">
        <v>230</v>
      </c>
      <c r="U65">
        <v>223</v>
      </c>
      <c r="V65" t="s">
        <v>324</v>
      </c>
      <c r="W65" s="24">
        <v>852.88</v>
      </c>
      <c r="Z65" s="40">
        <v>90</v>
      </c>
      <c r="AA65" s="40">
        <v>225</v>
      </c>
      <c r="AB65" s="41">
        <v>225</v>
      </c>
      <c r="AC65" s="37" t="s">
        <v>325</v>
      </c>
      <c r="AD65" s="34">
        <v>1106.69</v>
      </c>
    </row>
    <row r="66" spans="1:30" ht="15.75" x14ac:dyDescent="0.25">
      <c r="A66">
        <v>426</v>
      </c>
      <c r="B66" t="s">
        <v>230</v>
      </c>
      <c r="C66">
        <v>702</v>
      </c>
      <c r="D66" t="s">
        <v>326</v>
      </c>
      <c r="E66" s="24">
        <v>109.55</v>
      </c>
      <c r="G66">
        <v>90</v>
      </c>
      <c r="H66" t="s">
        <v>230</v>
      </c>
      <c r="I66">
        <v>225</v>
      </c>
      <c r="J66" t="s">
        <v>327</v>
      </c>
      <c r="K66" s="24">
        <v>1049.07</v>
      </c>
      <c r="M66">
        <v>90</v>
      </c>
      <c r="N66" t="s">
        <v>230</v>
      </c>
      <c r="O66">
        <v>225</v>
      </c>
      <c r="P66" t="s">
        <v>327</v>
      </c>
      <c r="Q66">
        <v>1054.5</v>
      </c>
      <c r="S66">
        <v>90</v>
      </c>
      <c r="T66" t="s">
        <v>230</v>
      </c>
      <c r="U66">
        <v>225</v>
      </c>
      <c r="V66" t="s">
        <v>327</v>
      </c>
      <c r="W66" s="24">
        <v>1076.1199999999999</v>
      </c>
      <c r="Z66" s="40">
        <v>21</v>
      </c>
      <c r="AA66" s="40">
        <v>227</v>
      </c>
      <c r="AB66" s="41">
        <v>227</v>
      </c>
      <c r="AC66" s="37" t="s">
        <v>328</v>
      </c>
      <c r="AD66" s="34">
        <v>239.69</v>
      </c>
    </row>
    <row r="67" spans="1:30" ht="15.75" x14ac:dyDescent="0.25">
      <c r="A67">
        <v>75</v>
      </c>
      <c r="B67" t="s">
        <v>230</v>
      </c>
      <c r="C67">
        <v>211</v>
      </c>
      <c r="D67" t="s">
        <v>319</v>
      </c>
      <c r="E67" s="24">
        <v>231</v>
      </c>
      <c r="G67">
        <v>21</v>
      </c>
      <c r="H67" t="s">
        <v>230</v>
      </c>
      <c r="I67">
        <v>227</v>
      </c>
      <c r="J67" t="s">
        <v>329</v>
      </c>
      <c r="K67" s="24">
        <v>213.74</v>
      </c>
      <c r="M67">
        <v>21</v>
      </c>
      <c r="N67" t="s">
        <v>230</v>
      </c>
      <c r="O67">
        <v>227</v>
      </c>
      <c r="P67" t="s">
        <v>329</v>
      </c>
      <c r="Q67">
        <v>218.43</v>
      </c>
      <c r="S67">
        <v>21</v>
      </c>
      <c r="T67" t="s">
        <v>230</v>
      </c>
      <c r="U67">
        <v>227</v>
      </c>
      <c r="V67" t="s">
        <v>329</v>
      </c>
      <c r="W67" s="24">
        <v>233.26</v>
      </c>
      <c r="Z67" s="40">
        <v>70</v>
      </c>
      <c r="AA67" s="40">
        <v>233</v>
      </c>
      <c r="AB67" s="41">
        <v>233</v>
      </c>
      <c r="AC67" s="37" t="s">
        <v>75</v>
      </c>
      <c r="AD67" s="34">
        <v>463.06</v>
      </c>
    </row>
    <row r="68" spans="1:30" ht="15.75" x14ac:dyDescent="0.25">
      <c r="A68">
        <v>404</v>
      </c>
      <c r="B68" t="s">
        <v>230</v>
      </c>
      <c r="C68">
        <v>709</v>
      </c>
      <c r="D68" t="s">
        <v>330</v>
      </c>
      <c r="E68" s="24">
        <v>142.82</v>
      </c>
      <c r="G68">
        <v>70</v>
      </c>
      <c r="H68" t="s">
        <v>230</v>
      </c>
      <c r="I68">
        <v>233</v>
      </c>
      <c r="J68" t="s">
        <v>331</v>
      </c>
      <c r="K68" s="24">
        <v>491.41</v>
      </c>
      <c r="M68">
        <v>70</v>
      </c>
      <c r="N68" t="s">
        <v>230</v>
      </c>
      <c r="O68">
        <v>233</v>
      </c>
      <c r="P68" t="s">
        <v>331</v>
      </c>
      <c r="Q68">
        <v>459.43</v>
      </c>
      <c r="S68">
        <v>70</v>
      </c>
      <c r="T68" t="s">
        <v>230</v>
      </c>
      <c r="U68">
        <v>233</v>
      </c>
      <c r="V68" t="s">
        <v>331</v>
      </c>
      <c r="W68" s="24">
        <v>458.97</v>
      </c>
      <c r="Z68" s="40">
        <v>29</v>
      </c>
      <c r="AA68" s="40">
        <v>235</v>
      </c>
      <c r="AB68" s="41">
        <v>235</v>
      </c>
      <c r="AC68" s="37" t="s">
        <v>332</v>
      </c>
      <c r="AD68" s="34">
        <v>54.4</v>
      </c>
    </row>
    <row r="69" spans="1:30" ht="15.75" x14ac:dyDescent="0.25">
      <c r="A69">
        <v>50</v>
      </c>
      <c r="B69" t="s">
        <v>230</v>
      </c>
      <c r="C69">
        <v>215</v>
      </c>
      <c r="D69" t="s">
        <v>321</v>
      </c>
      <c r="E69" s="24">
        <v>388</v>
      </c>
      <c r="G69">
        <v>29</v>
      </c>
      <c r="H69" t="s">
        <v>230</v>
      </c>
      <c r="I69">
        <v>235</v>
      </c>
      <c r="J69" t="s">
        <v>333</v>
      </c>
      <c r="K69" s="24">
        <v>64.930000000000007</v>
      </c>
      <c r="M69">
        <v>29</v>
      </c>
      <c r="N69" t="s">
        <v>230</v>
      </c>
      <c r="O69">
        <v>235</v>
      </c>
      <c r="P69" t="s">
        <v>333</v>
      </c>
      <c r="Q69">
        <v>61.22</v>
      </c>
      <c r="S69">
        <v>29</v>
      </c>
      <c r="T69" t="s">
        <v>230</v>
      </c>
      <c r="U69">
        <v>235</v>
      </c>
      <c r="V69" t="s">
        <v>333</v>
      </c>
      <c r="W69" s="24">
        <v>51.21</v>
      </c>
      <c r="Z69" s="40">
        <v>9</v>
      </c>
      <c r="AA69" s="40">
        <v>236</v>
      </c>
      <c r="AB69" s="41">
        <v>236</v>
      </c>
      <c r="AC69" s="37" t="s">
        <v>334</v>
      </c>
      <c r="AD69" s="34">
        <v>0</v>
      </c>
    </row>
    <row r="70" spans="1:30" ht="15.75" x14ac:dyDescent="0.25">
      <c r="A70">
        <v>97</v>
      </c>
      <c r="B70" t="s">
        <v>230</v>
      </c>
      <c r="C70">
        <v>222</v>
      </c>
      <c r="D70" t="s">
        <v>323</v>
      </c>
      <c r="E70" s="24">
        <v>0</v>
      </c>
      <c r="G70">
        <v>9</v>
      </c>
      <c r="H70" t="s">
        <v>230</v>
      </c>
      <c r="I70">
        <v>236</v>
      </c>
      <c r="J70" t="s">
        <v>335</v>
      </c>
      <c r="K70" s="24">
        <v>0</v>
      </c>
      <c r="M70">
        <v>9</v>
      </c>
      <c r="N70" t="s">
        <v>230</v>
      </c>
      <c r="O70">
        <v>236</v>
      </c>
      <c r="P70" t="s">
        <v>335</v>
      </c>
      <c r="Q70">
        <v>0</v>
      </c>
      <c r="S70">
        <v>9</v>
      </c>
      <c r="T70" t="s">
        <v>230</v>
      </c>
      <c r="U70">
        <v>236</v>
      </c>
      <c r="V70" t="s">
        <v>335</v>
      </c>
      <c r="W70" s="24">
        <v>0</v>
      </c>
      <c r="Z70" s="40">
        <v>23</v>
      </c>
      <c r="AA70" s="40">
        <v>238</v>
      </c>
      <c r="AB70" s="41">
        <v>0</v>
      </c>
      <c r="AC70" s="37" t="s">
        <v>336</v>
      </c>
      <c r="AD70" s="34">
        <v>659.43000000000006</v>
      </c>
    </row>
    <row r="71" spans="1:30" ht="15.75" x14ac:dyDescent="0.25">
      <c r="A71">
        <v>55</v>
      </c>
      <c r="B71" t="s">
        <v>230</v>
      </c>
      <c r="C71">
        <v>223</v>
      </c>
      <c r="D71" t="s">
        <v>324</v>
      </c>
      <c r="E71" s="24">
        <v>772.56</v>
      </c>
      <c r="G71">
        <v>23</v>
      </c>
      <c r="H71" t="s">
        <v>230</v>
      </c>
      <c r="I71">
        <v>238</v>
      </c>
      <c r="J71" t="s">
        <v>337</v>
      </c>
      <c r="K71" s="24">
        <v>648.9</v>
      </c>
      <c r="M71">
        <v>23</v>
      </c>
      <c r="N71" t="s">
        <v>230</v>
      </c>
      <c r="O71">
        <v>238</v>
      </c>
      <c r="P71" t="s">
        <v>337</v>
      </c>
      <c r="Q71">
        <v>664.45</v>
      </c>
      <c r="S71">
        <v>23</v>
      </c>
      <c r="T71" t="s">
        <v>230</v>
      </c>
      <c r="U71">
        <v>238</v>
      </c>
      <c r="V71" t="s">
        <v>337</v>
      </c>
      <c r="W71" s="24">
        <v>656.21</v>
      </c>
      <c r="Z71" s="40">
        <v>24</v>
      </c>
      <c r="AA71" s="40">
        <v>245</v>
      </c>
      <c r="AB71" s="41">
        <v>245</v>
      </c>
      <c r="AC71" s="37" t="s">
        <v>338</v>
      </c>
      <c r="AD71" s="34">
        <v>358.63</v>
      </c>
    </row>
    <row r="72" spans="1:30" ht="15.75" x14ac:dyDescent="0.25">
      <c r="A72">
        <v>90</v>
      </c>
      <c r="B72" t="s">
        <v>230</v>
      </c>
      <c r="C72">
        <v>225</v>
      </c>
      <c r="D72" t="s">
        <v>327</v>
      </c>
      <c r="E72" s="24">
        <v>940.19</v>
      </c>
      <c r="G72">
        <v>24</v>
      </c>
      <c r="H72" t="s">
        <v>230</v>
      </c>
      <c r="I72">
        <v>245</v>
      </c>
      <c r="J72" t="s">
        <v>339</v>
      </c>
      <c r="K72" s="24">
        <v>405.15</v>
      </c>
      <c r="M72">
        <v>24</v>
      </c>
      <c r="N72" t="s">
        <v>230</v>
      </c>
      <c r="O72">
        <v>245</v>
      </c>
      <c r="P72" t="s">
        <v>339</v>
      </c>
      <c r="Q72">
        <v>394.84</v>
      </c>
      <c r="S72">
        <v>24</v>
      </c>
      <c r="T72" t="s">
        <v>230</v>
      </c>
      <c r="U72">
        <v>245</v>
      </c>
      <c r="V72" t="s">
        <v>339</v>
      </c>
      <c r="W72" s="24">
        <v>366.95</v>
      </c>
      <c r="Z72" s="40">
        <v>103</v>
      </c>
      <c r="AA72" s="40">
        <v>247</v>
      </c>
      <c r="AB72" s="41">
        <v>247</v>
      </c>
      <c r="AC72" s="37" t="s">
        <v>340</v>
      </c>
      <c r="AD72" s="34">
        <v>62.06</v>
      </c>
    </row>
    <row r="73" spans="1:30" ht="15.75" x14ac:dyDescent="0.25">
      <c r="A73">
        <v>21</v>
      </c>
      <c r="B73" t="s">
        <v>230</v>
      </c>
      <c r="C73">
        <v>227</v>
      </c>
      <c r="D73" t="s">
        <v>329</v>
      </c>
      <c r="E73" s="24">
        <v>185.76</v>
      </c>
      <c r="G73">
        <v>103</v>
      </c>
      <c r="H73" t="s">
        <v>230</v>
      </c>
      <c r="I73">
        <v>247</v>
      </c>
      <c r="J73" t="s">
        <v>340</v>
      </c>
      <c r="K73" s="24">
        <v>48.56</v>
      </c>
      <c r="M73">
        <v>103</v>
      </c>
      <c r="N73" t="s">
        <v>230</v>
      </c>
      <c r="O73">
        <v>247</v>
      </c>
      <c r="P73" t="s">
        <v>340</v>
      </c>
      <c r="Q73">
        <v>59.64</v>
      </c>
      <c r="S73">
        <v>103</v>
      </c>
      <c r="T73" t="s">
        <v>230</v>
      </c>
      <c r="U73">
        <v>247</v>
      </c>
      <c r="V73" t="s">
        <v>340</v>
      </c>
      <c r="W73" s="24">
        <v>64.27</v>
      </c>
      <c r="Z73" s="40">
        <v>34</v>
      </c>
      <c r="AA73" s="40">
        <v>251</v>
      </c>
      <c r="AB73" s="41">
        <v>0</v>
      </c>
      <c r="AC73" s="37" t="s">
        <v>341</v>
      </c>
      <c r="AD73" s="34">
        <v>1138.6399999999999</v>
      </c>
    </row>
    <row r="74" spans="1:30" ht="15.75" x14ac:dyDescent="0.25">
      <c r="A74">
        <v>70</v>
      </c>
      <c r="B74" t="s">
        <v>230</v>
      </c>
      <c r="C74">
        <v>233</v>
      </c>
      <c r="D74" t="s">
        <v>331</v>
      </c>
      <c r="E74" s="24">
        <v>456.51</v>
      </c>
      <c r="G74">
        <v>34</v>
      </c>
      <c r="H74" t="s">
        <v>230</v>
      </c>
      <c r="I74">
        <v>251</v>
      </c>
      <c r="J74" t="s">
        <v>342</v>
      </c>
      <c r="K74" s="24">
        <v>1095.0999999999999</v>
      </c>
      <c r="M74">
        <v>34</v>
      </c>
      <c r="N74" t="s">
        <v>230</v>
      </c>
      <c r="O74">
        <v>251</v>
      </c>
      <c r="P74" t="s">
        <v>342</v>
      </c>
      <c r="Q74">
        <v>1086.1199999999999</v>
      </c>
      <c r="S74">
        <v>34</v>
      </c>
      <c r="T74" t="s">
        <v>230</v>
      </c>
      <c r="U74">
        <v>251</v>
      </c>
      <c r="V74" t="s">
        <v>342</v>
      </c>
      <c r="W74" s="24">
        <v>1109.45</v>
      </c>
      <c r="Z74" s="40">
        <v>92</v>
      </c>
      <c r="AA74" s="40">
        <v>255</v>
      </c>
      <c r="AB74" s="41">
        <v>255</v>
      </c>
      <c r="AC74" s="37" t="s">
        <v>82</v>
      </c>
      <c r="AD74" s="34">
        <v>535.63</v>
      </c>
    </row>
    <row r="75" spans="1:30" ht="15.75" x14ac:dyDescent="0.25">
      <c r="A75">
        <v>29</v>
      </c>
      <c r="B75" t="s">
        <v>230</v>
      </c>
      <c r="C75">
        <v>235</v>
      </c>
      <c r="D75" t="s">
        <v>333</v>
      </c>
      <c r="E75" s="24">
        <v>59.94</v>
      </c>
      <c r="G75">
        <v>92</v>
      </c>
      <c r="H75" t="s">
        <v>230</v>
      </c>
      <c r="I75">
        <v>255</v>
      </c>
      <c r="J75" t="s">
        <v>343</v>
      </c>
      <c r="K75" s="24">
        <v>517.80999999999995</v>
      </c>
      <c r="M75">
        <v>92</v>
      </c>
      <c r="N75" t="s">
        <v>230</v>
      </c>
      <c r="O75">
        <v>255</v>
      </c>
      <c r="P75" t="s">
        <v>343</v>
      </c>
      <c r="Q75">
        <v>538.23</v>
      </c>
      <c r="S75">
        <v>92</v>
      </c>
      <c r="T75" t="s">
        <v>230</v>
      </c>
      <c r="U75">
        <v>255</v>
      </c>
      <c r="V75" t="s">
        <v>343</v>
      </c>
      <c r="W75" s="24">
        <v>537.49</v>
      </c>
      <c r="Z75" s="40">
        <v>48</v>
      </c>
      <c r="AA75" s="40">
        <v>257</v>
      </c>
      <c r="AB75" s="41">
        <v>257</v>
      </c>
      <c r="AC75" s="37" t="s">
        <v>344</v>
      </c>
      <c r="AD75" s="34">
        <v>153.09</v>
      </c>
    </row>
    <row r="76" spans="1:30" ht="15.75" x14ac:dyDescent="0.25">
      <c r="A76">
        <v>9</v>
      </c>
      <c r="B76" t="s">
        <v>230</v>
      </c>
      <c r="C76">
        <v>236</v>
      </c>
      <c r="D76" t="s">
        <v>335</v>
      </c>
      <c r="E76" s="24">
        <v>0</v>
      </c>
      <c r="G76">
        <v>48</v>
      </c>
      <c r="H76" t="s">
        <v>230</v>
      </c>
      <c r="I76">
        <v>257</v>
      </c>
      <c r="J76" t="s">
        <v>345</v>
      </c>
      <c r="K76" s="24">
        <v>144.35</v>
      </c>
      <c r="M76">
        <v>48</v>
      </c>
      <c r="N76" t="s">
        <v>230</v>
      </c>
      <c r="O76">
        <v>257</v>
      </c>
      <c r="P76" t="s">
        <v>345</v>
      </c>
      <c r="Q76">
        <v>145.56</v>
      </c>
      <c r="S76">
        <v>48</v>
      </c>
      <c r="T76" t="s">
        <v>230</v>
      </c>
      <c r="U76">
        <v>257</v>
      </c>
      <c r="V76" t="s">
        <v>345</v>
      </c>
      <c r="W76" s="24">
        <v>157.78</v>
      </c>
      <c r="Z76" s="40">
        <v>41</v>
      </c>
      <c r="AA76" s="40">
        <v>259</v>
      </c>
      <c r="AB76" s="41">
        <v>259</v>
      </c>
      <c r="AC76" s="37" t="s">
        <v>84</v>
      </c>
      <c r="AD76" s="34">
        <v>651.02</v>
      </c>
    </row>
    <row r="77" spans="1:30" ht="15.75" x14ac:dyDescent="0.25">
      <c r="A77">
        <v>23</v>
      </c>
      <c r="B77" t="s">
        <v>230</v>
      </c>
      <c r="C77">
        <v>238</v>
      </c>
      <c r="D77" t="s">
        <v>337</v>
      </c>
      <c r="E77" s="24">
        <v>625.72</v>
      </c>
      <c r="G77">
        <v>41</v>
      </c>
      <c r="H77" t="s">
        <v>230</v>
      </c>
      <c r="I77">
        <v>259</v>
      </c>
      <c r="J77" t="s">
        <v>346</v>
      </c>
      <c r="K77" s="24">
        <v>634.25</v>
      </c>
      <c r="M77">
        <v>41</v>
      </c>
      <c r="N77" t="s">
        <v>230</v>
      </c>
      <c r="O77">
        <v>259</v>
      </c>
      <c r="P77" t="s">
        <v>346</v>
      </c>
      <c r="Q77">
        <v>660.41</v>
      </c>
      <c r="S77">
        <v>41</v>
      </c>
      <c r="T77" t="s">
        <v>230</v>
      </c>
      <c r="U77">
        <v>259</v>
      </c>
      <c r="V77" t="s">
        <v>346</v>
      </c>
      <c r="W77" s="24">
        <v>656.33</v>
      </c>
      <c r="Z77" s="40">
        <v>41</v>
      </c>
      <c r="AA77" s="40">
        <v>260</v>
      </c>
      <c r="AB77" s="41">
        <v>0</v>
      </c>
      <c r="AC77" s="37" t="s">
        <v>347</v>
      </c>
      <c r="AD77" s="34">
        <v>1240.43</v>
      </c>
    </row>
    <row r="78" spans="1:30" ht="15.75" x14ac:dyDescent="0.25">
      <c r="A78">
        <v>24</v>
      </c>
      <c r="B78" t="s">
        <v>230</v>
      </c>
      <c r="C78">
        <v>245</v>
      </c>
      <c r="D78" t="s">
        <v>339</v>
      </c>
      <c r="E78" s="24">
        <v>378.91</v>
      </c>
      <c r="G78">
        <v>41</v>
      </c>
      <c r="H78" t="s">
        <v>230</v>
      </c>
      <c r="I78">
        <v>260</v>
      </c>
      <c r="J78" t="s">
        <v>348</v>
      </c>
      <c r="K78" s="24">
        <v>1230.8</v>
      </c>
      <c r="M78">
        <v>41</v>
      </c>
      <c r="N78" t="s">
        <v>230</v>
      </c>
      <c r="O78">
        <v>260</v>
      </c>
      <c r="P78" t="s">
        <v>348</v>
      </c>
      <c r="Q78">
        <v>1239.47</v>
      </c>
      <c r="S78">
        <v>41</v>
      </c>
      <c r="T78" t="s">
        <v>230</v>
      </c>
      <c r="U78">
        <v>260</v>
      </c>
      <c r="V78" t="s">
        <v>348</v>
      </c>
      <c r="W78" s="24">
        <v>1215.6400000000001</v>
      </c>
      <c r="Z78" s="40">
        <v>15</v>
      </c>
      <c r="AA78" s="40">
        <v>261</v>
      </c>
      <c r="AB78" s="41">
        <v>261</v>
      </c>
      <c r="AC78" s="37" t="s">
        <v>86</v>
      </c>
      <c r="AD78" s="34">
        <v>1251.68</v>
      </c>
    </row>
    <row r="79" spans="1:30" ht="15.75" x14ac:dyDescent="0.25">
      <c r="A79">
        <v>103</v>
      </c>
      <c r="B79" t="s">
        <v>230</v>
      </c>
      <c r="C79">
        <v>247</v>
      </c>
      <c r="D79" t="s">
        <v>340</v>
      </c>
      <c r="E79" s="24">
        <v>50.05</v>
      </c>
      <c r="G79">
        <v>15</v>
      </c>
      <c r="H79" t="s">
        <v>230</v>
      </c>
      <c r="I79">
        <v>261</v>
      </c>
      <c r="J79" t="s">
        <v>349</v>
      </c>
      <c r="K79" s="24">
        <v>1185.44</v>
      </c>
      <c r="M79">
        <v>15</v>
      </c>
      <c r="N79" t="s">
        <v>230</v>
      </c>
      <c r="O79">
        <v>261</v>
      </c>
      <c r="P79" t="s">
        <v>349</v>
      </c>
      <c r="Q79">
        <v>1240.98</v>
      </c>
      <c r="S79">
        <v>15</v>
      </c>
      <c r="T79" t="s">
        <v>230</v>
      </c>
      <c r="U79">
        <v>261</v>
      </c>
      <c r="V79" t="s">
        <v>349</v>
      </c>
      <c r="W79" s="24">
        <v>1245.0899999999999</v>
      </c>
      <c r="Z79" s="40">
        <v>66</v>
      </c>
      <c r="AA79" s="40">
        <v>263</v>
      </c>
      <c r="AB79" s="41">
        <v>263</v>
      </c>
      <c r="AC79" s="37" t="s">
        <v>350</v>
      </c>
      <c r="AD79" s="34">
        <v>898.60000000000014</v>
      </c>
    </row>
    <row r="80" spans="1:30" ht="15.75" x14ac:dyDescent="0.25">
      <c r="A80">
        <v>34</v>
      </c>
      <c r="B80" t="s">
        <v>230</v>
      </c>
      <c r="C80">
        <v>251</v>
      </c>
      <c r="D80" t="s">
        <v>342</v>
      </c>
      <c r="E80" s="24">
        <v>1035.55</v>
      </c>
      <c r="G80">
        <v>66</v>
      </c>
      <c r="H80" t="s">
        <v>230</v>
      </c>
      <c r="I80">
        <v>263</v>
      </c>
      <c r="J80" t="s">
        <v>351</v>
      </c>
      <c r="K80" s="24">
        <v>970.4</v>
      </c>
      <c r="M80">
        <v>66</v>
      </c>
      <c r="N80" t="s">
        <v>230</v>
      </c>
      <c r="O80">
        <v>263</v>
      </c>
      <c r="P80" t="s">
        <v>351</v>
      </c>
      <c r="Q80">
        <v>977.18</v>
      </c>
      <c r="S80">
        <v>66</v>
      </c>
      <c r="T80" t="s">
        <v>230</v>
      </c>
      <c r="U80">
        <v>263</v>
      </c>
      <c r="V80" t="s">
        <v>351</v>
      </c>
      <c r="W80" s="24">
        <v>944.2</v>
      </c>
      <c r="Z80" s="40">
        <v>81</v>
      </c>
      <c r="AA80" s="40">
        <v>267</v>
      </c>
      <c r="AB80" s="41">
        <v>267</v>
      </c>
      <c r="AC80" s="37" t="s">
        <v>352</v>
      </c>
      <c r="AD80" s="34">
        <v>3359.08</v>
      </c>
    </row>
    <row r="81" spans="1:30" ht="15.75" x14ac:dyDescent="0.25">
      <c r="A81">
        <v>92</v>
      </c>
      <c r="B81" t="s">
        <v>230</v>
      </c>
      <c r="C81">
        <v>255</v>
      </c>
      <c r="D81" t="s">
        <v>343</v>
      </c>
      <c r="E81" s="24">
        <v>520.74</v>
      </c>
      <c r="G81">
        <v>81</v>
      </c>
      <c r="H81" t="s">
        <v>230</v>
      </c>
      <c r="I81">
        <v>267</v>
      </c>
      <c r="J81" t="s">
        <v>353</v>
      </c>
      <c r="K81" s="24">
        <v>3049.9</v>
      </c>
      <c r="M81">
        <v>81</v>
      </c>
      <c r="N81" t="s">
        <v>230</v>
      </c>
      <c r="O81">
        <v>267</v>
      </c>
      <c r="P81" t="s">
        <v>353</v>
      </c>
      <c r="Q81">
        <v>3180.7</v>
      </c>
      <c r="S81">
        <v>81</v>
      </c>
      <c r="T81" t="s">
        <v>230</v>
      </c>
      <c r="U81">
        <v>267</v>
      </c>
      <c r="V81" t="s">
        <v>353</v>
      </c>
      <c r="W81" s="24">
        <v>3309.13</v>
      </c>
      <c r="Z81" s="40">
        <v>2</v>
      </c>
      <c r="AA81" s="40">
        <v>269</v>
      </c>
      <c r="AB81" s="41">
        <v>0</v>
      </c>
      <c r="AC81" s="37" t="s">
        <v>354</v>
      </c>
      <c r="AD81" s="34">
        <v>1004.99</v>
      </c>
    </row>
    <row r="82" spans="1:30" ht="15.75" x14ac:dyDescent="0.25">
      <c r="A82">
        <v>48</v>
      </c>
      <c r="B82" t="s">
        <v>230</v>
      </c>
      <c r="C82">
        <v>257</v>
      </c>
      <c r="D82" t="s">
        <v>345</v>
      </c>
      <c r="E82" s="24">
        <v>154.24</v>
      </c>
      <c r="G82">
        <v>2</v>
      </c>
      <c r="H82" t="s">
        <v>230</v>
      </c>
      <c r="I82">
        <v>269</v>
      </c>
      <c r="J82" t="s">
        <v>355</v>
      </c>
      <c r="K82" s="24">
        <v>989.45</v>
      </c>
      <c r="M82">
        <v>2</v>
      </c>
      <c r="N82" t="s">
        <v>230</v>
      </c>
      <c r="O82">
        <v>269</v>
      </c>
      <c r="P82" t="s">
        <v>355</v>
      </c>
      <c r="Q82">
        <v>1024.6600000000001</v>
      </c>
      <c r="S82">
        <v>2</v>
      </c>
      <c r="T82" t="s">
        <v>230</v>
      </c>
      <c r="U82">
        <v>269</v>
      </c>
      <c r="V82" t="s">
        <v>355</v>
      </c>
      <c r="W82" s="24">
        <v>1014.71</v>
      </c>
      <c r="Z82" s="40">
        <v>9</v>
      </c>
      <c r="AA82" s="40">
        <v>271</v>
      </c>
      <c r="AB82" s="41">
        <v>271</v>
      </c>
      <c r="AC82" s="37" t="s">
        <v>356</v>
      </c>
      <c r="AD82" s="34">
        <v>39.130000000000003</v>
      </c>
    </row>
    <row r="83" spans="1:30" ht="15.75" x14ac:dyDescent="0.25">
      <c r="A83">
        <v>41</v>
      </c>
      <c r="B83" t="s">
        <v>230</v>
      </c>
      <c r="C83">
        <v>259</v>
      </c>
      <c r="D83" t="s">
        <v>346</v>
      </c>
      <c r="E83" s="24">
        <v>610.61</v>
      </c>
      <c r="G83">
        <v>9</v>
      </c>
      <c r="H83" t="s">
        <v>230</v>
      </c>
      <c r="I83">
        <v>271</v>
      </c>
      <c r="J83" t="s">
        <v>357</v>
      </c>
      <c r="K83" s="24">
        <v>42.95</v>
      </c>
      <c r="M83">
        <v>9</v>
      </c>
      <c r="N83" t="s">
        <v>230</v>
      </c>
      <c r="O83">
        <v>271</v>
      </c>
      <c r="P83" t="s">
        <v>357</v>
      </c>
      <c r="Q83">
        <v>49.21</v>
      </c>
      <c r="S83">
        <v>9</v>
      </c>
      <c r="T83" t="s">
        <v>230</v>
      </c>
      <c r="U83">
        <v>271</v>
      </c>
      <c r="V83" t="s">
        <v>357</v>
      </c>
      <c r="W83" s="24">
        <v>40.659999999999997</v>
      </c>
      <c r="Z83" s="40">
        <v>47</v>
      </c>
      <c r="AA83" s="40">
        <v>274</v>
      </c>
      <c r="AB83" s="41">
        <v>0</v>
      </c>
      <c r="AC83" s="37" t="s">
        <v>358</v>
      </c>
      <c r="AD83" s="34">
        <v>1374.02</v>
      </c>
    </row>
    <row r="84" spans="1:30" ht="15.75" x14ac:dyDescent="0.25">
      <c r="A84">
        <v>41</v>
      </c>
      <c r="B84" t="s">
        <v>230</v>
      </c>
      <c r="C84">
        <v>260</v>
      </c>
      <c r="D84" t="s">
        <v>348</v>
      </c>
      <c r="E84" s="24">
        <v>1196.6300000000001</v>
      </c>
      <c r="G84">
        <v>47</v>
      </c>
      <c r="H84" t="s">
        <v>230</v>
      </c>
      <c r="I84">
        <v>274</v>
      </c>
      <c r="J84" t="s">
        <v>359</v>
      </c>
      <c r="K84" s="24">
        <v>1376.86</v>
      </c>
      <c r="M84">
        <v>47</v>
      </c>
      <c r="N84" t="s">
        <v>230</v>
      </c>
      <c r="O84">
        <v>274</v>
      </c>
      <c r="P84" t="s">
        <v>359</v>
      </c>
      <c r="Q84">
        <v>1357.87</v>
      </c>
      <c r="S84">
        <v>47</v>
      </c>
      <c r="T84" t="s">
        <v>230</v>
      </c>
      <c r="U84">
        <v>274</v>
      </c>
      <c r="V84" t="s">
        <v>359</v>
      </c>
      <c r="W84" s="24">
        <v>1356.16</v>
      </c>
      <c r="Z84" s="40">
        <v>24</v>
      </c>
      <c r="AA84" s="40">
        <v>275</v>
      </c>
      <c r="AB84" s="41">
        <v>0</v>
      </c>
      <c r="AC84" s="37" t="s">
        <v>360</v>
      </c>
      <c r="AD84" s="34">
        <v>661.98</v>
      </c>
    </row>
    <row r="85" spans="1:30" ht="15.75" x14ac:dyDescent="0.25">
      <c r="A85">
        <v>15</v>
      </c>
      <c r="B85" t="s">
        <v>230</v>
      </c>
      <c r="C85">
        <v>261</v>
      </c>
      <c r="D85" t="s">
        <v>349</v>
      </c>
      <c r="E85" s="24">
        <v>1154.95</v>
      </c>
      <c r="G85">
        <v>24</v>
      </c>
      <c r="H85" t="s">
        <v>230</v>
      </c>
      <c r="I85">
        <v>275</v>
      </c>
      <c r="J85" t="s">
        <v>361</v>
      </c>
      <c r="K85" s="24">
        <v>599.67999999999995</v>
      </c>
      <c r="M85">
        <v>24</v>
      </c>
      <c r="N85" t="s">
        <v>230</v>
      </c>
      <c r="O85">
        <v>275</v>
      </c>
      <c r="P85" t="s">
        <v>361</v>
      </c>
      <c r="Q85">
        <v>631.22</v>
      </c>
      <c r="S85">
        <v>24</v>
      </c>
      <c r="T85" t="s">
        <v>230</v>
      </c>
      <c r="U85">
        <v>275</v>
      </c>
      <c r="V85" t="s">
        <v>361</v>
      </c>
      <c r="W85" s="24">
        <v>655.96</v>
      </c>
      <c r="Z85" s="40">
        <v>65</v>
      </c>
      <c r="AA85" s="40">
        <v>276</v>
      </c>
      <c r="AB85" s="41">
        <v>0</v>
      </c>
      <c r="AC85" s="37" t="s">
        <v>362</v>
      </c>
      <c r="AD85" s="34">
        <v>1747.46</v>
      </c>
    </row>
    <row r="86" spans="1:30" ht="15.75" x14ac:dyDescent="0.25">
      <c r="A86">
        <v>66</v>
      </c>
      <c r="B86" t="s">
        <v>230</v>
      </c>
      <c r="C86">
        <v>263</v>
      </c>
      <c r="D86" t="s">
        <v>351</v>
      </c>
      <c r="E86" s="24">
        <v>916.92</v>
      </c>
      <c r="G86">
        <v>65</v>
      </c>
      <c r="H86" t="s">
        <v>230</v>
      </c>
      <c r="I86">
        <v>276</v>
      </c>
      <c r="J86" t="s">
        <v>362</v>
      </c>
      <c r="K86" s="24">
        <v>1680.45</v>
      </c>
      <c r="M86">
        <v>65</v>
      </c>
      <c r="N86" t="s">
        <v>230</v>
      </c>
      <c r="O86">
        <v>276</v>
      </c>
      <c r="P86" t="s">
        <v>362</v>
      </c>
      <c r="Q86">
        <v>1699.09</v>
      </c>
      <c r="S86">
        <v>65</v>
      </c>
      <c r="T86" t="s">
        <v>230</v>
      </c>
      <c r="U86">
        <v>276</v>
      </c>
      <c r="V86" t="s">
        <v>362</v>
      </c>
      <c r="W86" s="24">
        <v>1739.4</v>
      </c>
      <c r="Z86" s="40">
        <v>29</v>
      </c>
      <c r="AA86" s="40">
        <v>279</v>
      </c>
      <c r="AB86" s="41">
        <v>279</v>
      </c>
      <c r="AC86" s="37" t="s">
        <v>363</v>
      </c>
      <c r="AD86" s="34">
        <v>3217.73</v>
      </c>
    </row>
    <row r="87" spans="1:30" ht="15.75" x14ac:dyDescent="0.25">
      <c r="A87">
        <v>81</v>
      </c>
      <c r="B87" t="s">
        <v>230</v>
      </c>
      <c r="C87">
        <v>267</v>
      </c>
      <c r="D87" t="s">
        <v>353</v>
      </c>
      <c r="E87" s="24">
        <v>3016.93</v>
      </c>
      <c r="G87">
        <v>29</v>
      </c>
      <c r="H87" t="s">
        <v>230</v>
      </c>
      <c r="I87">
        <v>279</v>
      </c>
      <c r="J87" t="s">
        <v>364</v>
      </c>
      <c r="K87" s="24">
        <v>3209.56</v>
      </c>
      <c r="M87">
        <v>29</v>
      </c>
      <c r="N87" t="s">
        <v>230</v>
      </c>
      <c r="O87">
        <v>279</v>
      </c>
      <c r="P87" t="s">
        <v>364</v>
      </c>
      <c r="Q87">
        <v>3243.16</v>
      </c>
      <c r="S87">
        <v>29</v>
      </c>
      <c r="T87" t="s">
        <v>230</v>
      </c>
      <c r="U87">
        <v>279</v>
      </c>
      <c r="V87" t="s">
        <v>364</v>
      </c>
      <c r="W87" s="24">
        <v>3275.35</v>
      </c>
      <c r="Z87" s="40">
        <v>16</v>
      </c>
      <c r="AA87" s="40">
        <v>281</v>
      </c>
      <c r="AB87" s="41">
        <v>281</v>
      </c>
      <c r="AC87" s="37" t="s">
        <v>365</v>
      </c>
      <c r="AD87" s="34">
        <v>106.96</v>
      </c>
    </row>
    <row r="88" spans="1:30" ht="15.75" x14ac:dyDescent="0.25">
      <c r="A88">
        <v>2</v>
      </c>
      <c r="B88" t="s">
        <v>230</v>
      </c>
      <c r="C88">
        <v>269</v>
      </c>
      <c r="D88" t="s">
        <v>355</v>
      </c>
      <c r="E88" s="24">
        <v>908.54</v>
      </c>
      <c r="G88">
        <v>16</v>
      </c>
      <c r="H88" t="s">
        <v>230</v>
      </c>
      <c r="I88">
        <v>281</v>
      </c>
      <c r="J88" t="s">
        <v>366</v>
      </c>
      <c r="K88" s="24">
        <v>134.68</v>
      </c>
      <c r="M88">
        <v>16</v>
      </c>
      <c r="N88" t="s">
        <v>230</v>
      </c>
      <c r="O88">
        <v>281</v>
      </c>
      <c r="P88" t="s">
        <v>366</v>
      </c>
      <c r="Q88">
        <v>118.47</v>
      </c>
      <c r="S88">
        <v>16</v>
      </c>
      <c r="T88" t="s">
        <v>230</v>
      </c>
      <c r="U88">
        <v>281</v>
      </c>
      <c r="V88" t="s">
        <v>366</v>
      </c>
      <c r="W88" s="24">
        <v>112.48</v>
      </c>
      <c r="Z88" s="40">
        <v>30</v>
      </c>
      <c r="AA88" s="40">
        <v>285</v>
      </c>
      <c r="AB88" s="41">
        <v>285</v>
      </c>
      <c r="AC88" s="37" t="s">
        <v>367</v>
      </c>
      <c r="AD88" s="34">
        <v>1916.7599999999998</v>
      </c>
    </row>
    <row r="89" spans="1:30" ht="15.75" x14ac:dyDescent="0.25">
      <c r="A89">
        <v>9</v>
      </c>
      <c r="B89" t="s">
        <v>230</v>
      </c>
      <c r="C89">
        <v>271</v>
      </c>
      <c r="D89" t="s">
        <v>357</v>
      </c>
      <c r="E89" s="24">
        <v>50.12</v>
      </c>
      <c r="G89">
        <v>30</v>
      </c>
      <c r="H89" t="s">
        <v>230</v>
      </c>
      <c r="I89">
        <v>285</v>
      </c>
      <c r="J89" t="s">
        <v>368</v>
      </c>
      <c r="K89" s="24">
        <v>1884.28</v>
      </c>
      <c r="M89">
        <v>30</v>
      </c>
      <c r="N89" t="s">
        <v>230</v>
      </c>
      <c r="O89">
        <v>285</v>
      </c>
      <c r="P89" t="s">
        <v>368</v>
      </c>
      <c r="Q89">
        <v>1908.25</v>
      </c>
      <c r="S89">
        <v>30</v>
      </c>
      <c r="T89" t="s">
        <v>230</v>
      </c>
      <c r="U89">
        <v>285</v>
      </c>
      <c r="V89" t="s">
        <v>368</v>
      </c>
      <c r="W89" s="24">
        <v>1904.49</v>
      </c>
      <c r="Z89" s="40">
        <v>35</v>
      </c>
      <c r="AA89" s="40">
        <v>288</v>
      </c>
      <c r="AB89" s="41">
        <v>0</v>
      </c>
      <c r="AC89" s="37" t="s">
        <v>369</v>
      </c>
      <c r="AD89" s="34">
        <v>118.31</v>
      </c>
    </row>
    <row r="90" spans="1:30" ht="15.75" x14ac:dyDescent="0.25">
      <c r="A90">
        <v>47</v>
      </c>
      <c r="B90" t="s">
        <v>230</v>
      </c>
      <c r="C90">
        <v>274</v>
      </c>
      <c r="D90" t="s">
        <v>359</v>
      </c>
      <c r="E90" s="24">
        <v>1217.02</v>
      </c>
      <c r="G90">
        <v>35</v>
      </c>
      <c r="H90" t="s">
        <v>230</v>
      </c>
      <c r="I90">
        <v>288</v>
      </c>
      <c r="J90" t="s">
        <v>370</v>
      </c>
      <c r="K90" s="24">
        <v>106.02</v>
      </c>
      <c r="M90">
        <v>35</v>
      </c>
      <c r="N90" t="s">
        <v>230</v>
      </c>
      <c r="O90">
        <v>288</v>
      </c>
      <c r="P90" t="s">
        <v>370</v>
      </c>
      <c r="Q90">
        <v>113.2</v>
      </c>
      <c r="S90">
        <v>35</v>
      </c>
      <c r="T90" t="s">
        <v>230</v>
      </c>
      <c r="U90">
        <v>288</v>
      </c>
      <c r="V90" t="s">
        <v>370</v>
      </c>
      <c r="W90" s="24">
        <v>125.13</v>
      </c>
      <c r="Z90" s="40">
        <v>35</v>
      </c>
      <c r="AA90" s="40">
        <v>291</v>
      </c>
      <c r="AB90" s="41">
        <v>291</v>
      </c>
      <c r="AC90" s="37" t="s">
        <v>371</v>
      </c>
      <c r="AD90" s="34">
        <v>18.059999999999999</v>
      </c>
    </row>
    <row r="91" spans="1:30" ht="15.75" x14ac:dyDescent="0.25">
      <c r="A91">
        <v>24</v>
      </c>
      <c r="B91" t="s">
        <v>230</v>
      </c>
      <c r="C91">
        <v>275</v>
      </c>
      <c r="D91" t="s">
        <v>361</v>
      </c>
      <c r="E91" s="24">
        <v>603.44000000000005</v>
      </c>
      <c r="G91">
        <v>35</v>
      </c>
      <c r="H91" t="s">
        <v>230</v>
      </c>
      <c r="I91">
        <v>291</v>
      </c>
      <c r="J91" t="s">
        <v>372</v>
      </c>
      <c r="K91" s="24">
        <v>32.14</v>
      </c>
      <c r="M91">
        <v>35</v>
      </c>
      <c r="N91" t="s">
        <v>230</v>
      </c>
      <c r="O91">
        <v>291</v>
      </c>
      <c r="P91" t="s">
        <v>372</v>
      </c>
      <c r="Q91">
        <v>22.07</v>
      </c>
      <c r="S91">
        <v>35</v>
      </c>
      <c r="T91" t="s">
        <v>230</v>
      </c>
      <c r="U91">
        <v>291</v>
      </c>
      <c r="V91" t="s">
        <v>372</v>
      </c>
      <c r="W91" s="24">
        <v>18.399999999999999</v>
      </c>
      <c r="Z91" s="40">
        <v>88</v>
      </c>
      <c r="AA91" s="40">
        <v>295</v>
      </c>
      <c r="AB91" s="41">
        <v>295</v>
      </c>
      <c r="AC91" s="37" t="s">
        <v>373</v>
      </c>
      <c r="AD91" s="34">
        <v>1653.24</v>
      </c>
    </row>
    <row r="92" spans="1:30" ht="15.75" x14ac:dyDescent="0.25">
      <c r="A92">
        <v>65</v>
      </c>
      <c r="B92" t="s">
        <v>230</v>
      </c>
      <c r="C92">
        <v>276</v>
      </c>
      <c r="D92" t="s">
        <v>362</v>
      </c>
      <c r="E92" s="24">
        <v>1646.02</v>
      </c>
      <c r="G92">
        <v>88</v>
      </c>
      <c r="H92" t="s">
        <v>230</v>
      </c>
      <c r="I92">
        <v>295</v>
      </c>
      <c r="J92" t="s">
        <v>373</v>
      </c>
      <c r="K92" s="24">
        <v>1625.05</v>
      </c>
      <c r="M92">
        <v>88</v>
      </c>
      <c r="N92" t="s">
        <v>230</v>
      </c>
      <c r="O92">
        <v>295</v>
      </c>
      <c r="P92" t="s">
        <v>373</v>
      </c>
      <c r="Q92">
        <v>1588.79</v>
      </c>
      <c r="S92">
        <v>88</v>
      </c>
      <c r="T92" t="s">
        <v>230</v>
      </c>
      <c r="U92">
        <v>295</v>
      </c>
      <c r="V92" t="s">
        <v>373</v>
      </c>
      <c r="W92" s="24">
        <v>1621.52</v>
      </c>
      <c r="Z92" s="40">
        <v>71</v>
      </c>
      <c r="AA92" s="40">
        <v>299</v>
      </c>
      <c r="AB92" s="41">
        <v>299</v>
      </c>
      <c r="AC92" s="37" t="s">
        <v>100</v>
      </c>
      <c r="AD92" s="34">
        <v>99.07</v>
      </c>
    </row>
    <row r="93" spans="1:30" ht="15.75" x14ac:dyDescent="0.25">
      <c r="A93">
        <v>29</v>
      </c>
      <c r="B93" t="s">
        <v>230</v>
      </c>
      <c r="C93">
        <v>279</v>
      </c>
      <c r="D93" t="s">
        <v>364</v>
      </c>
      <c r="E93" s="24">
        <v>3019.82</v>
      </c>
      <c r="G93">
        <v>71</v>
      </c>
      <c r="H93" t="s">
        <v>230</v>
      </c>
      <c r="I93">
        <v>299</v>
      </c>
      <c r="J93" t="s">
        <v>374</v>
      </c>
      <c r="K93" s="24">
        <v>104.59</v>
      </c>
      <c r="M93">
        <v>71</v>
      </c>
      <c r="N93" t="s">
        <v>230</v>
      </c>
      <c r="O93">
        <v>299</v>
      </c>
      <c r="P93" t="s">
        <v>374</v>
      </c>
      <c r="Q93">
        <v>98.04</v>
      </c>
      <c r="S93">
        <v>71</v>
      </c>
      <c r="T93" t="s">
        <v>230</v>
      </c>
      <c r="U93">
        <v>299</v>
      </c>
      <c r="V93" t="s">
        <v>374</v>
      </c>
      <c r="W93" s="24">
        <v>101.67</v>
      </c>
      <c r="Z93" s="40">
        <v>68</v>
      </c>
      <c r="AA93" s="40">
        <v>305</v>
      </c>
      <c r="AB93" s="41">
        <v>0</v>
      </c>
      <c r="AC93" s="37" t="s">
        <v>375</v>
      </c>
      <c r="AD93" s="34">
        <v>304.02999999999997</v>
      </c>
    </row>
    <row r="94" spans="1:30" ht="15.75" x14ac:dyDescent="0.25">
      <c r="A94">
        <v>16</v>
      </c>
      <c r="B94" t="s">
        <v>230</v>
      </c>
      <c r="C94">
        <v>281</v>
      </c>
      <c r="D94" t="s">
        <v>366</v>
      </c>
      <c r="E94" s="24">
        <v>124.34</v>
      </c>
      <c r="G94">
        <v>68</v>
      </c>
      <c r="H94" t="s">
        <v>230</v>
      </c>
      <c r="I94">
        <v>305</v>
      </c>
      <c r="J94" t="s">
        <v>376</v>
      </c>
      <c r="K94" s="24">
        <v>268.83999999999997</v>
      </c>
      <c r="M94">
        <v>68</v>
      </c>
      <c r="N94" t="s">
        <v>230</v>
      </c>
      <c r="O94">
        <v>305</v>
      </c>
      <c r="P94" t="s">
        <v>376</v>
      </c>
      <c r="Q94">
        <v>278.64999999999998</v>
      </c>
      <c r="S94">
        <v>68</v>
      </c>
      <c r="T94" t="s">
        <v>230</v>
      </c>
      <c r="U94">
        <v>305</v>
      </c>
      <c r="V94" t="s">
        <v>376</v>
      </c>
      <c r="W94" s="24">
        <v>291.70999999999998</v>
      </c>
      <c r="Z94" s="40">
        <v>35</v>
      </c>
      <c r="AA94" s="40">
        <v>306</v>
      </c>
      <c r="AB94" s="41">
        <v>0</v>
      </c>
      <c r="AC94" s="37" t="s">
        <v>377</v>
      </c>
      <c r="AD94" s="34">
        <v>333.40000000000003</v>
      </c>
    </row>
    <row r="95" spans="1:30" ht="15.75" x14ac:dyDescent="0.25">
      <c r="A95">
        <v>432</v>
      </c>
      <c r="B95" t="s">
        <v>230</v>
      </c>
      <c r="C95">
        <v>708</v>
      </c>
      <c r="D95" t="s">
        <v>378</v>
      </c>
      <c r="E95" s="24">
        <v>146.58000000000001</v>
      </c>
      <c r="G95">
        <v>35</v>
      </c>
      <c r="H95" t="s">
        <v>230</v>
      </c>
      <c r="I95">
        <v>306</v>
      </c>
      <c r="J95" t="s">
        <v>379</v>
      </c>
      <c r="K95" s="24">
        <v>333.56</v>
      </c>
      <c r="M95">
        <v>35</v>
      </c>
      <c r="N95" t="s">
        <v>230</v>
      </c>
      <c r="O95">
        <v>306</v>
      </c>
      <c r="P95" t="s">
        <v>379</v>
      </c>
      <c r="Q95">
        <v>344.96</v>
      </c>
      <c r="S95">
        <v>35</v>
      </c>
      <c r="T95" t="s">
        <v>230</v>
      </c>
      <c r="U95">
        <v>306</v>
      </c>
      <c r="V95" t="s">
        <v>379</v>
      </c>
      <c r="W95" s="24">
        <v>339.63</v>
      </c>
      <c r="Z95" s="40">
        <v>27</v>
      </c>
      <c r="AA95" s="40">
        <v>315</v>
      </c>
      <c r="AB95" s="41">
        <v>315</v>
      </c>
      <c r="AC95" s="37" t="s">
        <v>380</v>
      </c>
      <c r="AD95" s="34">
        <v>1288.9000000000001</v>
      </c>
    </row>
    <row r="96" spans="1:30" ht="15.75" x14ac:dyDescent="0.25">
      <c r="A96">
        <v>30</v>
      </c>
      <c r="B96" t="s">
        <v>230</v>
      </c>
      <c r="C96">
        <v>285</v>
      </c>
      <c r="D96" t="s">
        <v>368</v>
      </c>
      <c r="E96" s="24">
        <v>1825.75</v>
      </c>
      <c r="G96">
        <v>27</v>
      </c>
      <c r="H96" t="s">
        <v>230</v>
      </c>
      <c r="I96">
        <v>315</v>
      </c>
      <c r="J96" t="s">
        <v>381</v>
      </c>
      <c r="K96" s="24">
        <v>1262.68</v>
      </c>
      <c r="M96">
        <v>27</v>
      </c>
      <c r="N96" t="s">
        <v>230</v>
      </c>
      <c r="O96">
        <v>315</v>
      </c>
      <c r="P96" t="s">
        <v>381</v>
      </c>
      <c r="Q96">
        <v>1269.57</v>
      </c>
      <c r="S96">
        <v>27</v>
      </c>
      <c r="T96" t="s">
        <v>230</v>
      </c>
      <c r="U96">
        <v>315</v>
      </c>
      <c r="V96" t="s">
        <v>381</v>
      </c>
      <c r="W96" s="24">
        <v>1244.8699999999999</v>
      </c>
      <c r="Z96" s="40">
        <v>35</v>
      </c>
      <c r="AA96" s="40">
        <v>317</v>
      </c>
      <c r="AB96" s="41">
        <v>317</v>
      </c>
      <c r="AC96" s="37" t="s">
        <v>382</v>
      </c>
      <c r="AD96" s="34">
        <v>699.54</v>
      </c>
    </row>
    <row r="97" spans="1:30" ht="15.75" x14ac:dyDescent="0.25">
      <c r="A97">
        <v>35</v>
      </c>
      <c r="B97" t="s">
        <v>230</v>
      </c>
      <c r="C97">
        <v>288</v>
      </c>
      <c r="D97" t="s">
        <v>370</v>
      </c>
      <c r="E97" s="24">
        <v>93.8</v>
      </c>
      <c r="G97">
        <v>84</v>
      </c>
      <c r="H97" t="s">
        <v>230</v>
      </c>
      <c r="I97">
        <v>317</v>
      </c>
      <c r="J97" t="s">
        <v>383</v>
      </c>
      <c r="K97" s="24">
        <v>661.07</v>
      </c>
      <c r="M97">
        <v>84</v>
      </c>
      <c r="N97" t="s">
        <v>230</v>
      </c>
      <c r="O97">
        <v>317</v>
      </c>
      <c r="P97" t="s">
        <v>383</v>
      </c>
      <c r="Q97">
        <v>673.12</v>
      </c>
      <c r="S97">
        <v>84</v>
      </c>
      <c r="T97" t="s">
        <v>230</v>
      </c>
      <c r="U97">
        <v>317</v>
      </c>
      <c r="V97" t="s">
        <v>383</v>
      </c>
      <c r="W97" s="24">
        <v>697.92</v>
      </c>
      <c r="Z97" s="40">
        <v>12</v>
      </c>
      <c r="AA97" s="40">
        <v>319</v>
      </c>
      <c r="AB97" s="41">
        <v>319</v>
      </c>
      <c r="AC97" s="37" t="s">
        <v>384</v>
      </c>
      <c r="AD97" s="34">
        <v>4171.3100000000004</v>
      </c>
    </row>
    <row r="98" spans="1:30" ht="15.75" x14ac:dyDescent="0.25">
      <c r="A98">
        <v>35</v>
      </c>
      <c r="B98" t="s">
        <v>230</v>
      </c>
      <c r="C98">
        <v>291</v>
      </c>
      <c r="D98" t="s">
        <v>372</v>
      </c>
      <c r="E98" s="24">
        <v>14.55</v>
      </c>
      <c r="G98">
        <v>12</v>
      </c>
      <c r="H98" t="s">
        <v>230</v>
      </c>
      <c r="I98">
        <v>319</v>
      </c>
      <c r="J98" t="s">
        <v>385</v>
      </c>
      <c r="K98" s="24">
        <v>3985.24</v>
      </c>
      <c r="M98">
        <v>12</v>
      </c>
      <c r="N98" t="s">
        <v>230</v>
      </c>
      <c r="O98">
        <v>319</v>
      </c>
      <c r="P98" t="s">
        <v>385</v>
      </c>
      <c r="Q98">
        <v>4051.71</v>
      </c>
      <c r="S98">
        <v>12</v>
      </c>
      <c r="T98" t="s">
        <v>230</v>
      </c>
      <c r="U98">
        <v>319</v>
      </c>
      <c r="V98" t="s">
        <v>385</v>
      </c>
      <c r="W98" s="24">
        <v>4115.82</v>
      </c>
      <c r="Z98" s="40">
        <v>76</v>
      </c>
      <c r="AA98" s="40">
        <v>327</v>
      </c>
      <c r="AB98" s="41">
        <v>327</v>
      </c>
      <c r="AC98" s="37" t="s">
        <v>386</v>
      </c>
      <c r="AD98" s="34">
        <v>197.67</v>
      </c>
    </row>
    <row r="99" spans="1:30" ht="15.75" x14ac:dyDescent="0.25">
      <c r="A99">
        <v>431</v>
      </c>
      <c r="B99" t="s">
        <v>230</v>
      </c>
      <c r="C99">
        <v>706</v>
      </c>
      <c r="D99" t="s">
        <v>387</v>
      </c>
      <c r="E99" s="24">
        <v>73.75</v>
      </c>
      <c r="G99">
        <v>76</v>
      </c>
      <c r="H99" t="s">
        <v>230</v>
      </c>
      <c r="I99">
        <v>327</v>
      </c>
      <c r="J99" t="s">
        <v>386</v>
      </c>
      <c r="K99" s="24">
        <v>193.83</v>
      </c>
      <c r="M99">
        <v>76</v>
      </c>
      <c r="N99" t="s">
        <v>230</v>
      </c>
      <c r="O99">
        <v>327</v>
      </c>
      <c r="P99" t="s">
        <v>386</v>
      </c>
      <c r="Q99">
        <v>188.48</v>
      </c>
      <c r="S99">
        <v>76</v>
      </c>
      <c r="T99" t="s">
        <v>230</v>
      </c>
      <c r="U99">
        <v>327</v>
      </c>
      <c r="V99" t="s">
        <v>386</v>
      </c>
      <c r="W99" s="24">
        <v>184.97</v>
      </c>
      <c r="Z99" s="40">
        <v>13</v>
      </c>
      <c r="AA99" s="40">
        <v>333</v>
      </c>
      <c r="AB99" s="41">
        <v>333</v>
      </c>
      <c r="AC99" s="37" t="s">
        <v>388</v>
      </c>
      <c r="AD99" s="34">
        <v>134.49</v>
      </c>
    </row>
    <row r="100" spans="1:30" ht="15.75" x14ac:dyDescent="0.25">
      <c r="A100">
        <v>88</v>
      </c>
      <c r="B100" t="s">
        <v>230</v>
      </c>
      <c r="C100">
        <v>295</v>
      </c>
      <c r="D100" t="s">
        <v>373</v>
      </c>
      <c r="E100" s="24">
        <v>1574.44</v>
      </c>
      <c r="G100">
        <v>13</v>
      </c>
      <c r="H100" t="s">
        <v>230</v>
      </c>
      <c r="I100">
        <v>333</v>
      </c>
      <c r="J100" t="s">
        <v>388</v>
      </c>
      <c r="K100" s="24">
        <v>138.06</v>
      </c>
      <c r="M100">
        <v>13</v>
      </c>
      <c r="N100" t="s">
        <v>230</v>
      </c>
      <c r="O100">
        <v>333</v>
      </c>
      <c r="P100" t="s">
        <v>388</v>
      </c>
      <c r="Q100">
        <v>134.62</v>
      </c>
      <c r="S100">
        <v>13</v>
      </c>
      <c r="T100" t="s">
        <v>230</v>
      </c>
      <c r="U100">
        <v>333</v>
      </c>
      <c r="V100" t="s">
        <v>388</v>
      </c>
      <c r="W100" s="24">
        <v>142.13999999999999</v>
      </c>
      <c r="Z100" s="40">
        <v>37</v>
      </c>
      <c r="AA100" s="40">
        <v>335</v>
      </c>
      <c r="AB100" s="41">
        <v>335</v>
      </c>
      <c r="AC100" s="37" t="s">
        <v>389</v>
      </c>
      <c r="AD100" s="34">
        <v>13575.869999999999</v>
      </c>
    </row>
    <row r="101" spans="1:30" ht="15.75" x14ac:dyDescent="0.25">
      <c r="A101">
        <v>408</v>
      </c>
      <c r="B101" t="s">
        <v>230</v>
      </c>
      <c r="C101">
        <v>719</v>
      </c>
      <c r="D101" t="s">
        <v>390</v>
      </c>
      <c r="E101" s="24">
        <v>34.51</v>
      </c>
      <c r="G101">
        <v>37</v>
      </c>
      <c r="H101" t="s">
        <v>230</v>
      </c>
      <c r="I101">
        <v>335</v>
      </c>
      <c r="J101" t="s">
        <v>389</v>
      </c>
      <c r="K101" s="24">
        <v>12904.64</v>
      </c>
      <c r="M101">
        <v>37</v>
      </c>
      <c r="N101" t="s">
        <v>230</v>
      </c>
      <c r="O101">
        <v>335</v>
      </c>
      <c r="P101" t="s">
        <v>389</v>
      </c>
      <c r="Q101">
        <v>13188.65</v>
      </c>
      <c r="S101">
        <v>37</v>
      </c>
      <c r="T101" t="s">
        <v>230</v>
      </c>
      <c r="U101">
        <v>335</v>
      </c>
      <c r="V101" t="s">
        <v>389</v>
      </c>
      <c r="W101" s="24">
        <v>13389.71</v>
      </c>
      <c r="Z101" s="40">
        <v>29</v>
      </c>
      <c r="AA101" s="40">
        <v>339</v>
      </c>
      <c r="AB101" s="41">
        <v>339</v>
      </c>
      <c r="AC101" s="37" t="s">
        <v>391</v>
      </c>
      <c r="AD101" s="34">
        <v>178.43</v>
      </c>
    </row>
    <row r="102" spans="1:30" ht="15.75" x14ac:dyDescent="0.25">
      <c r="A102">
        <v>71</v>
      </c>
      <c r="B102" t="s">
        <v>230</v>
      </c>
      <c r="C102">
        <v>299</v>
      </c>
      <c r="D102" t="s">
        <v>374</v>
      </c>
      <c r="E102" s="24">
        <v>108.63</v>
      </c>
      <c r="G102">
        <v>29</v>
      </c>
      <c r="H102" t="s">
        <v>230</v>
      </c>
      <c r="I102">
        <v>339</v>
      </c>
      <c r="J102" t="s">
        <v>392</v>
      </c>
      <c r="K102" s="24">
        <v>162.22</v>
      </c>
      <c r="M102">
        <v>29</v>
      </c>
      <c r="N102" t="s">
        <v>230</v>
      </c>
      <c r="O102">
        <v>339</v>
      </c>
      <c r="P102" t="s">
        <v>392</v>
      </c>
      <c r="Q102">
        <v>176.96</v>
      </c>
      <c r="S102">
        <v>29</v>
      </c>
      <c r="T102" t="s">
        <v>230</v>
      </c>
      <c r="U102">
        <v>339</v>
      </c>
      <c r="V102" t="s">
        <v>392</v>
      </c>
      <c r="W102" s="24">
        <v>171.77</v>
      </c>
      <c r="Z102" s="40">
        <v>29</v>
      </c>
      <c r="AA102" s="40">
        <v>341</v>
      </c>
      <c r="AB102" s="41">
        <v>341</v>
      </c>
      <c r="AC102" s="37" t="s">
        <v>393</v>
      </c>
      <c r="AD102" s="34">
        <v>36.53</v>
      </c>
    </row>
    <row r="103" spans="1:30" ht="15.75" x14ac:dyDescent="0.25">
      <c r="A103">
        <v>68</v>
      </c>
      <c r="B103" t="s">
        <v>230</v>
      </c>
      <c r="C103">
        <v>305</v>
      </c>
      <c r="D103" t="s">
        <v>376</v>
      </c>
      <c r="E103" s="24">
        <v>281.70999999999998</v>
      </c>
      <c r="G103">
        <v>29</v>
      </c>
      <c r="H103" t="s">
        <v>230</v>
      </c>
      <c r="I103">
        <v>341</v>
      </c>
      <c r="J103" t="s">
        <v>394</v>
      </c>
      <c r="K103" s="24">
        <v>49.28</v>
      </c>
      <c r="M103">
        <v>29</v>
      </c>
      <c r="N103" t="s">
        <v>230</v>
      </c>
      <c r="O103">
        <v>341</v>
      </c>
      <c r="P103" t="s">
        <v>394</v>
      </c>
      <c r="Q103">
        <v>41.62</v>
      </c>
      <c r="S103">
        <v>29</v>
      </c>
      <c r="T103" t="s">
        <v>230</v>
      </c>
      <c r="U103">
        <v>341</v>
      </c>
      <c r="V103" t="s">
        <v>394</v>
      </c>
      <c r="W103" s="24">
        <v>34.75</v>
      </c>
      <c r="Z103" s="40">
        <v>87</v>
      </c>
      <c r="AA103" s="40">
        <v>342</v>
      </c>
      <c r="AB103" s="41">
        <v>0</v>
      </c>
      <c r="AC103" s="37" t="s">
        <v>395</v>
      </c>
      <c r="AD103" s="34">
        <v>1011.73</v>
      </c>
    </row>
    <row r="104" spans="1:30" ht="15.75" x14ac:dyDescent="0.25">
      <c r="A104">
        <v>35</v>
      </c>
      <c r="B104" t="s">
        <v>230</v>
      </c>
      <c r="C104">
        <v>306</v>
      </c>
      <c r="D104" t="s">
        <v>379</v>
      </c>
      <c r="E104" s="24">
        <v>303.72000000000003</v>
      </c>
      <c r="G104">
        <v>87</v>
      </c>
      <c r="H104" t="s">
        <v>230</v>
      </c>
      <c r="I104">
        <v>342</v>
      </c>
      <c r="J104" t="s">
        <v>396</v>
      </c>
      <c r="K104" s="24">
        <v>966.97</v>
      </c>
      <c r="M104">
        <v>87</v>
      </c>
      <c r="N104" t="s">
        <v>230</v>
      </c>
      <c r="O104">
        <v>342</v>
      </c>
      <c r="P104" t="s">
        <v>396</v>
      </c>
      <c r="Q104">
        <v>978.37</v>
      </c>
      <c r="S104">
        <v>87</v>
      </c>
      <c r="T104" t="s">
        <v>230</v>
      </c>
      <c r="U104">
        <v>342</v>
      </c>
      <c r="V104" t="s">
        <v>396</v>
      </c>
      <c r="W104" s="24">
        <v>982.6</v>
      </c>
      <c r="Z104" s="40">
        <v>62</v>
      </c>
      <c r="AA104" s="40">
        <v>343</v>
      </c>
      <c r="AB104" s="41">
        <v>0</v>
      </c>
      <c r="AC104" s="37" t="s">
        <v>112</v>
      </c>
      <c r="AD104" s="34">
        <v>1138.95</v>
      </c>
    </row>
    <row r="105" spans="1:30" ht="15.75" x14ac:dyDescent="0.25">
      <c r="A105">
        <v>27</v>
      </c>
      <c r="B105" t="s">
        <v>230</v>
      </c>
      <c r="C105">
        <v>315</v>
      </c>
      <c r="D105" t="s">
        <v>381</v>
      </c>
      <c r="E105" s="24">
        <v>1191.04</v>
      </c>
      <c r="G105">
        <v>62</v>
      </c>
      <c r="H105" t="s">
        <v>230</v>
      </c>
      <c r="I105">
        <v>343</v>
      </c>
      <c r="J105" t="s">
        <v>397</v>
      </c>
      <c r="K105" s="24">
        <v>1083.67</v>
      </c>
      <c r="M105">
        <v>62</v>
      </c>
      <c r="N105" t="s">
        <v>230</v>
      </c>
      <c r="O105">
        <v>343</v>
      </c>
      <c r="P105" t="s">
        <v>397</v>
      </c>
      <c r="Q105">
        <v>1085.3</v>
      </c>
      <c r="S105">
        <v>62</v>
      </c>
      <c r="T105" t="s">
        <v>230</v>
      </c>
      <c r="U105">
        <v>343</v>
      </c>
      <c r="V105" t="s">
        <v>397</v>
      </c>
      <c r="W105" s="24">
        <v>1134.7</v>
      </c>
      <c r="Z105" s="40">
        <v>89</v>
      </c>
      <c r="AA105" s="40">
        <v>345</v>
      </c>
      <c r="AB105" s="41">
        <v>345</v>
      </c>
      <c r="AC105" s="37" t="s">
        <v>113</v>
      </c>
      <c r="AD105" s="34">
        <v>68.52</v>
      </c>
    </row>
    <row r="106" spans="1:30" ht="15.75" x14ac:dyDescent="0.25">
      <c r="A106">
        <v>84</v>
      </c>
      <c r="B106" t="s">
        <v>230</v>
      </c>
      <c r="C106">
        <v>317</v>
      </c>
      <c r="D106" t="s">
        <v>383</v>
      </c>
      <c r="E106" s="24">
        <v>618</v>
      </c>
      <c r="G106">
        <v>89</v>
      </c>
      <c r="H106" t="s">
        <v>230</v>
      </c>
      <c r="I106">
        <v>345</v>
      </c>
      <c r="J106" t="s">
        <v>398</v>
      </c>
      <c r="K106" s="24">
        <v>73.44</v>
      </c>
      <c r="M106">
        <v>89</v>
      </c>
      <c r="N106" t="s">
        <v>230</v>
      </c>
      <c r="O106">
        <v>345</v>
      </c>
      <c r="P106" t="s">
        <v>398</v>
      </c>
      <c r="Q106">
        <v>69.66</v>
      </c>
      <c r="S106">
        <v>89</v>
      </c>
      <c r="T106" t="s">
        <v>230</v>
      </c>
      <c r="U106">
        <v>345</v>
      </c>
      <c r="V106" t="s">
        <v>398</v>
      </c>
      <c r="W106" s="24">
        <v>66.55</v>
      </c>
      <c r="Z106" s="40">
        <v>26</v>
      </c>
      <c r="AA106" s="40">
        <v>351</v>
      </c>
      <c r="AB106" s="41">
        <v>351</v>
      </c>
      <c r="AC106" s="37" t="s">
        <v>114</v>
      </c>
      <c r="AD106" s="34">
        <v>3540.6499999999996</v>
      </c>
    </row>
    <row r="107" spans="1:30" ht="15.75" x14ac:dyDescent="0.25">
      <c r="A107">
        <v>12</v>
      </c>
      <c r="B107" t="s">
        <v>230</v>
      </c>
      <c r="C107">
        <v>319</v>
      </c>
      <c r="D107" t="s">
        <v>385</v>
      </c>
      <c r="E107" s="24">
        <v>3905.77</v>
      </c>
      <c r="G107">
        <v>26</v>
      </c>
      <c r="H107" t="s">
        <v>230</v>
      </c>
      <c r="I107">
        <v>351</v>
      </c>
      <c r="J107" t="s">
        <v>399</v>
      </c>
      <c r="K107" s="24">
        <v>3683.29</v>
      </c>
      <c r="M107">
        <v>26</v>
      </c>
      <c r="N107" t="s">
        <v>230</v>
      </c>
      <c r="O107">
        <v>351</v>
      </c>
      <c r="P107" t="s">
        <v>399</v>
      </c>
      <c r="Q107">
        <v>3645.88</v>
      </c>
      <c r="S107">
        <v>26</v>
      </c>
      <c r="T107" t="s">
        <v>230</v>
      </c>
      <c r="U107">
        <v>351</v>
      </c>
      <c r="V107" t="s">
        <v>399</v>
      </c>
      <c r="W107" s="24">
        <v>3570.59</v>
      </c>
      <c r="Z107" s="40">
        <v>46</v>
      </c>
      <c r="AA107" s="40">
        <v>352</v>
      </c>
      <c r="AB107" s="41">
        <v>0</v>
      </c>
      <c r="AC107" s="37" t="s">
        <v>400</v>
      </c>
      <c r="AD107" s="34">
        <v>2427.1</v>
      </c>
    </row>
    <row r="108" spans="1:30" ht="15.75" x14ac:dyDescent="0.25">
      <c r="A108">
        <v>76</v>
      </c>
      <c r="B108" t="s">
        <v>230</v>
      </c>
      <c r="C108">
        <v>327</v>
      </c>
      <c r="D108" t="s">
        <v>386</v>
      </c>
      <c r="E108" s="24">
        <v>190.14</v>
      </c>
      <c r="G108">
        <v>46</v>
      </c>
      <c r="H108" t="s">
        <v>230</v>
      </c>
      <c r="I108">
        <v>352</v>
      </c>
      <c r="J108" t="s">
        <v>401</v>
      </c>
      <c r="K108" s="24">
        <v>2320.2399999999998</v>
      </c>
      <c r="M108">
        <v>46</v>
      </c>
      <c r="N108" t="s">
        <v>230</v>
      </c>
      <c r="O108">
        <v>352</v>
      </c>
      <c r="P108" t="s">
        <v>401</v>
      </c>
      <c r="Q108">
        <v>2350.0100000000002</v>
      </c>
      <c r="S108">
        <v>46</v>
      </c>
      <c r="T108" t="s">
        <v>230</v>
      </c>
      <c r="U108">
        <v>352</v>
      </c>
      <c r="V108" t="s">
        <v>401</v>
      </c>
      <c r="W108" s="24">
        <v>2402.67</v>
      </c>
      <c r="Z108" s="42">
        <v>69</v>
      </c>
      <c r="AA108" s="40">
        <v>353</v>
      </c>
      <c r="AB108" s="41">
        <v>353</v>
      </c>
      <c r="AC108" s="37" t="s">
        <v>116</v>
      </c>
      <c r="AD108" s="34">
        <v>138.76</v>
      </c>
    </row>
    <row r="109" spans="1:30" ht="15.75" x14ac:dyDescent="0.25">
      <c r="A109">
        <v>13</v>
      </c>
      <c r="B109" t="s">
        <v>230</v>
      </c>
      <c r="C109">
        <v>333</v>
      </c>
      <c r="D109" t="s">
        <v>388</v>
      </c>
      <c r="E109" s="24">
        <v>129.87</v>
      </c>
      <c r="G109">
        <v>69</v>
      </c>
      <c r="H109" t="s">
        <v>230</v>
      </c>
      <c r="I109">
        <v>353</v>
      </c>
      <c r="J109" t="s">
        <v>402</v>
      </c>
      <c r="K109" s="24">
        <v>133.96</v>
      </c>
      <c r="M109">
        <v>69</v>
      </c>
      <c r="N109" t="s">
        <v>230</v>
      </c>
      <c r="O109">
        <v>353</v>
      </c>
      <c r="P109" t="s">
        <v>402</v>
      </c>
      <c r="Q109">
        <v>133.88999999999999</v>
      </c>
      <c r="S109">
        <v>69</v>
      </c>
      <c r="T109" t="s">
        <v>230</v>
      </c>
      <c r="U109">
        <v>353</v>
      </c>
      <c r="V109" t="s">
        <v>402</v>
      </c>
      <c r="W109" s="24">
        <v>127.8</v>
      </c>
      <c r="Z109" s="40">
        <v>20</v>
      </c>
      <c r="AA109" s="40">
        <v>355</v>
      </c>
      <c r="AB109" s="41">
        <v>355</v>
      </c>
      <c r="AC109" s="37" t="s">
        <v>117</v>
      </c>
      <c r="AD109" s="34">
        <v>115.75</v>
      </c>
    </row>
    <row r="110" spans="1:30" ht="15.75" x14ac:dyDescent="0.25">
      <c r="A110">
        <v>418</v>
      </c>
      <c r="B110" t="s">
        <v>230</v>
      </c>
      <c r="C110">
        <v>733</v>
      </c>
      <c r="D110" t="s">
        <v>403</v>
      </c>
      <c r="E110" s="24">
        <v>99.75</v>
      </c>
      <c r="G110">
        <v>20</v>
      </c>
      <c r="H110" t="s">
        <v>230</v>
      </c>
      <c r="I110">
        <v>355</v>
      </c>
      <c r="J110" t="s">
        <v>404</v>
      </c>
      <c r="K110" s="24">
        <v>116.08</v>
      </c>
      <c r="M110">
        <v>20</v>
      </c>
      <c r="N110" t="s">
        <v>230</v>
      </c>
      <c r="O110">
        <v>355</v>
      </c>
      <c r="P110" t="s">
        <v>404</v>
      </c>
      <c r="Q110">
        <v>114.84</v>
      </c>
      <c r="S110">
        <v>20</v>
      </c>
      <c r="T110" t="s">
        <v>230</v>
      </c>
      <c r="U110">
        <v>355</v>
      </c>
      <c r="V110" t="s">
        <v>404</v>
      </c>
      <c r="W110" s="24">
        <v>112.6</v>
      </c>
      <c r="Z110" s="40">
        <v>40</v>
      </c>
      <c r="AA110" s="40">
        <v>357</v>
      </c>
      <c r="AB110" s="41">
        <v>357</v>
      </c>
      <c r="AC110" s="37" t="s">
        <v>405</v>
      </c>
      <c r="AD110" s="34">
        <v>2259.5300000000002</v>
      </c>
    </row>
    <row r="111" spans="1:30" ht="15.75" x14ac:dyDescent="0.25">
      <c r="A111">
        <v>37</v>
      </c>
      <c r="B111" t="s">
        <v>230</v>
      </c>
      <c r="C111">
        <v>335</v>
      </c>
      <c r="D111" t="s">
        <v>389</v>
      </c>
      <c r="E111" s="24">
        <v>12167.44</v>
      </c>
      <c r="G111">
        <v>40</v>
      </c>
      <c r="H111" t="s">
        <v>230</v>
      </c>
      <c r="I111">
        <v>357</v>
      </c>
      <c r="J111" t="s">
        <v>406</v>
      </c>
      <c r="K111" s="24">
        <v>2279.36</v>
      </c>
      <c r="M111">
        <v>40</v>
      </c>
      <c r="N111" t="s">
        <v>230</v>
      </c>
      <c r="O111">
        <v>357</v>
      </c>
      <c r="P111" t="s">
        <v>406</v>
      </c>
      <c r="Q111">
        <v>2291.21</v>
      </c>
      <c r="S111">
        <v>40</v>
      </c>
      <c r="T111" t="s">
        <v>230</v>
      </c>
      <c r="U111">
        <v>357</v>
      </c>
      <c r="V111" t="s">
        <v>406</v>
      </c>
      <c r="W111" s="24">
        <v>2254.44</v>
      </c>
      <c r="Z111" s="40">
        <v>64</v>
      </c>
      <c r="AA111" s="40">
        <v>359</v>
      </c>
      <c r="AB111" s="41">
        <v>359</v>
      </c>
      <c r="AC111" s="37" t="s">
        <v>407</v>
      </c>
      <c r="AD111" s="34">
        <v>520.53</v>
      </c>
    </row>
    <row r="112" spans="1:30" ht="15.75" x14ac:dyDescent="0.25">
      <c r="A112">
        <v>29</v>
      </c>
      <c r="B112" t="s">
        <v>230</v>
      </c>
      <c r="C112">
        <v>339</v>
      </c>
      <c r="D112" t="s">
        <v>392</v>
      </c>
      <c r="E112" s="24">
        <v>171.72</v>
      </c>
      <c r="G112">
        <v>64</v>
      </c>
      <c r="H112" t="s">
        <v>230</v>
      </c>
      <c r="I112">
        <v>359</v>
      </c>
      <c r="J112" t="s">
        <v>407</v>
      </c>
      <c r="K112" s="24">
        <v>485.78</v>
      </c>
      <c r="M112">
        <v>64</v>
      </c>
      <c r="N112" t="s">
        <v>230</v>
      </c>
      <c r="O112">
        <v>359</v>
      </c>
      <c r="P112" t="s">
        <v>407</v>
      </c>
      <c r="Q112">
        <v>512.91</v>
      </c>
      <c r="S112">
        <v>64</v>
      </c>
      <c r="T112" t="s">
        <v>230</v>
      </c>
      <c r="U112">
        <v>359</v>
      </c>
      <c r="V112" t="s">
        <v>407</v>
      </c>
      <c r="W112" s="24">
        <v>507.39</v>
      </c>
      <c r="Z112" s="40">
        <v>93</v>
      </c>
      <c r="AA112" s="40">
        <v>363</v>
      </c>
      <c r="AB112" s="41">
        <v>0</v>
      </c>
      <c r="AC112" s="37" t="s">
        <v>120</v>
      </c>
      <c r="AD112" s="34">
        <v>1607.81</v>
      </c>
    </row>
    <row r="113" spans="1:30" ht="15.75" x14ac:dyDescent="0.25">
      <c r="A113">
        <v>29</v>
      </c>
      <c r="B113" t="s">
        <v>230</v>
      </c>
      <c r="C113">
        <v>341</v>
      </c>
      <c r="D113" t="s">
        <v>394</v>
      </c>
      <c r="E113" s="24">
        <v>49.38</v>
      </c>
      <c r="G113">
        <v>93</v>
      </c>
      <c r="H113" t="s">
        <v>230</v>
      </c>
      <c r="I113">
        <v>363</v>
      </c>
      <c r="J113" t="s">
        <v>408</v>
      </c>
      <c r="K113" s="24">
        <v>1584.95</v>
      </c>
      <c r="M113">
        <v>93</v>
      </c>
      <c r="N113" t="s">
        <v>230</v>
      </c>
      <c r="O113">
        <v>363</v>
      </c>
      <c r="P113" t="s">
        <v>408</v>
      </c>
      <c r="Q113">
        <v>1603.65</v>
      </c>
      <c r="S113">
        <v>93</v>
      </c>
      <c r="T113" t="s">
        <v>230</v>
      </c>
      <c r="U113">
        <v>363</v>
      </c>
      <c r="V113" t="s">
        <v>408</v>
      </c>
      <c r="W113" s="24">
        <v>1571.77</v>
      </c>
      <c r="Z113" s="40">
        <v>77</v>
      </c>
      <c r="AA113" s="40">
        <v>365</v>
      </c>
      <c r="AB113" s="41">
        <v>365</v>
      </c>
      <c r="AC113" s="37" t="s">
        <v>409</v>
      </c>
      <c r="AD113" s="34">
        <v>79.930000000000007</v>
      </c>
    </row>
    <row r="114" spans="1:30" ht="15.75" x14ac:dyDescent="0.25">
      <c r="A114">
        <v>87</v>
      </c>
      <c r="B114" t="s">
        <v>230</v>
      </c>
      <c r="C114">
        <v>342</v>
      </c>
      <c r="D114" t="s">
        <v>396</v>
      </c>
      <c r="E114" s="24">
        <v>830.87</v>
      </c>
      <c r="G114">
        <v>77</v>
      </c>
      <c r="H114" t="s">
        <v>230</v>
      </c>
      <c r="I114">
        <v>365</v>
      </c>
      <c r="J114" t="s">
        <v>409</v>
      </c>
      <c r="K114" s="24">
        <v>80.34</v>
      </c>
      <c r="M114">
        <v>77</v>
      </c>
      <c r="N114" t="s">
        <v>230</v>
      </c>
      <c r="O114">
        <v>365</v>
      </c>
      <c r="P114" t="s">
        <v>409</v>
      </c>
      <c r="Q114">
        <v>73.959999999999994</v>
      </c>
      <c r="S114">
        <v>77</v>
      </c>
      <c r="T114" t="s">
        <v>230</v>
      </c>
      <c r="U114">
        <v>365</v>
      </c>
      <c r="V114" t="s">
        <v>409</v>
      </c>
      <c r="W114" s="24">
        <v>83.39</v>
      </c>
      <c r="Z114" s="40">
        <v>39</v>
      </c>
      <c r="AA114" s="40">
        <v>367</v>
      </c>
      <c r="AB114" s="41">
        <v>367</v>
      </c>
      <c r="AC114" s="37" t="s">
        <v>122</v>
      </c>
      <c r="AD114" s="34">
        <v>180.42</v>
      </c>
    </row>
    <row r="115" spans="1:30" ht="15.75" x14ac:dyDescent="0.25">
      <c r="A115">
        <v>62</v>
      </c>
      <c r="B115" t="s">
        <v>230</v>
      </c>
      <c r="C115">
        <v>343</v>
      </c>
      <c r="D115" t="s">
        <v>397</v>
      </c>
      <c r="E115" s="24">
        <v>1048.04</v>
      </c>
      <c r="G115">
        <v>39</v>
      </c>
      <c r="H115" t="s">
        <v>230</v>
      </c>
      <c r="I115">
        <v>367</v>
      </c>
      <c r="J115" t="s">
        <v>410</v>
      </c>
      <c r="K115" s="24">
        <v>202.37</v>
      </c>
      <c r="M115">
        <v>39</v>
      </c>
      <c r="N115" t="s">
        <v>230</v>
      </c>
      <c r="O115">
        <v>367</v>
      </c>
      <c r="P115" t="s">
        <v>410</v>
      </c>
      <c r="Q115">
        <v>184.27</v>
      </c>
      <c r="S115">
        <v>39</v>
      </c>
      <c r="T115" t="s">
        <v>230</v>
      </c>
      <c r="U115">
        <v>367</v>
      </c>
      <c r="V115" t="s">
        <v>410</v>
      </c>
      <c r="W115" s="24">
        <v>187.24</v>
      </c>
      <c r="Z115" s="40">
        <v>45</v>
      </c>
      <c r="AA115" s="40">
        <v>369</v>
      </c>
      <c r="AB115" s="41">
        <v>369</v>
      </c>
      <c r="AC115" s="37" t="s">
        <v>411</v>
      </c>
      <c r="AD115" s="34">
        <v>485.4</v>
      </c>
    </row>
    <row r="116" spans="1:30" ht="15.75" x14ac:dyDescent="0.25">
      <c r="A116">
        <v>89</v>
      </c>
      <c r="B116" t="s">
        <v>230</v>
      </c>
      <c r="C116">
        <v>345</v>
      </c>
      <c r="D116" t="s">
        <v>398</v>
      </c>
      <c r="E116" s="24">
        <v>75.739999999999995</v>
      </c>
      <c r="G116">
        <v>45</v>
      </c>
      <c r="H116" t="s">
        <v>230</v>
      </c>
      <c r="I116">
        <v>369</v>
      </c>
      <c r="J116" t="s">
        <v>411</v>
      </c>
      <c r="K116" s="24">
        <v>474.58</v>
      </c>
      <c r="M116">
        <v>45</v>
      </c>
      <c r="N116" t="s">
        <v>230</v>
      </c>
      <c r="O116">
        <v>369</v>
      </c>
      <c r="P116" t="s">
        <v>411</v>
      </c>
      <c r="Q116">
        <v>480.34</v>
      </c>
      <c r="S116">
        <v>45</v>
      </c>
      <c r="T116" t="s">
        <v>230</v>
      </c>
      <c r="U116">
        <v>369</v>
      </c>
      <c r="V116" t="s">
        <v>411</v>
      </c>
      <c r="W116" s="24">
        <v>484.98</v>
      </c>
      <c r="Z116" s="40">
        <v>42</v>
      </c>
      <c r="AA116" s="40">
        <v>371</v>
      </c>
      <c r="AB116" s="41">
        <v>371</v>
      </c>
      <c r="AC116" s="37" t="s">
        <v>412</v>
      </c>
      <c r="AD116" s="34">
        <v>10853.38</v>
      </c>
    </row>
    <row r="117" spans="1:30" ht="15.75" x14ac:dyDescent="0.25">
      <c r="A117">
        <v>26</v>
      </c>
      <c r="B117" t="s">
        <v>230</v>
      </c>
      <c r="C117">
        <v>351</v>
      </c>
      <c r="D117" t="s">
        <v>399</v>
      </c>
      <c r="E117" s="24">
        <v>3477.22</v>
      </c>
      <c r="G117">
        <v>42</v>
      </c>
      <c r="H117" t="s">
        <v>230</v>
      </c>
      <c r="I117">
        <v>371</v>
      </c>
      <c r="J117" t="s">
        <v>413</v>
      </c>
      <c r="K117" s="24">
        <v>10784.01</v>
      </c>
      <c r="M117">
        <v>42</v>
      </c>
      <c r="N117" t="s">
        <v>230</v>
      </c>
      <c r="O117">
        <v>371</v>
      </c>
      <c r="P117" t="s">
        <v>413</v>
      </c>
      <c r="Q117">
        <v>10955.49</v>
      </c>
      <c r="S117">
        <v>42</v>
      </c>
      <c r="T117" t="s">
        <v>230</v>
      </c>
      <c r="U117">
        <v>371</v>
      </c>
      <c r="V117" t="s">
        <v>413</v>
      </c>
      <c r="W117" s="24">
        <v>10951.37</v>
      </c>
      <c r="Z117" s="40">
        <v>29</v>
      </c>
      <c r="AA117" s="40">
        <v>375</v>
      </c>
      <c r="AB117" s="41">
        <v>375</v>
      </c>
      <c r="AC117" s="37" t="s">
        <v>414</v>
      </c>
      <c r="AD117" s="34">
        <v>68.2</v>
      </c>
    </row>
    <row r="118" spans="1:30" ht="15.75" x14ac:dyDescent="0.25">
      <c r="A118">
        <v>46</v>
      </c>
      <c r="B118" t="s">
        <v>230</v>
      </c>
      <c r="C118">
        <v>352</v>
      </c>
      <c r="D118" t="s">
        <v>401</v>
      </c>
      <c r="E118" s="24">
        <v>2170.9699999999998</v>
      </c>
      <c r="G118">
        <v>29</v>
      </c>
      <c r="H118" t="s">
        <v>230</v>
      </c>
      <c r="I118">
        <v>375</v>
      </c>
      <c r="J118" t="s">
        <v>415</v>
      </c>
      <c r="K118" s="24">
        <v>79.569999999999993</v>
      </c>
      <c r="M118">
        <v>29</v>
      </c>
      <c r="N118" t="s">
        <v>230</v>
      </c>
      <c r="O118">
        <v>375</v>
      </c>
      <c r="P118" t="s">
        <v>415</v>
      </c>
      <c r="Q118">
        <v>73.55</v>
      </c>
      <c r="S118">
        <v>29</v>
      </c>
      <c r="T118" t="s">
        <v>230</v>
      </c>
      <c r="U118">
        <v>375</v>
      </c>
      <c r="V118" t="s">
        <v>415</v>
      </c>
      <c r="W118" s="24">
        <v>69.11</v>
      </c>
      <c r="Z118" s="40">
        <v>19</v>
      </c>
      <c r="AA118" s="40">
        <v>377</v>
      </c>
      <c r="AB118" s="41">
        <v>377</v>
      </c>
      <c r="AC118" s="37" t="s">
        <v>416</v>
      </c>
      <c r="AD118" s="34">
        <v>519.58000000000004</v>
      </c>
    </row>
    <row r="119" spans="1:30" ht="15.75" x14ac:dyDescent="0.25">
      <c r="A119">
        <v>430</v>
      </c>
      <c r="B119" t="s">
        <v>230</v>
      </c>
      <c r="C119">
        <v>744</v>
      </c>
      <c r="D119" t="s">
        <v>417</v>
      </c>
      <c r="E119" s="24">
        <v>237.45</v>
      </c>
      <c r="G119">
        <v>19</v>
      </c>
      <c r="H119" t="s">
        <v>230</v>
      </c>
      <c r="I119">
        <v>377</v>
      </c>
      <c r="J119" t="s">
        <v>416</v>
      </c>
      <c r="K119" s="24">
        <v>537.76</v>
      </c>
      <c r="M119">
        <v>19</v>
      </c>
      <c r="N119" t="s">
        <v>230</v>
      </c>
      <c r="O119">
        <v>377</v>
      </c>
      <c r="P119" t="s">
        <v>416</v>
      </c>
      <c r="Q119">
        <v>525.30999999999995</v>
      </c>
      <c r="S119">
        <v>19</v>
      </c>
      <c r="T119" t="s">
        <v>230</v>
      </c>
      <c r="U119">
        <v>377</v>
      </c>
      <c r="V119" t="s">
        <v>416</v>
      </c>
      <c r="W119" s="24">
        <v>519.88</v>
      </c>
      <c r="Z119" s="40">
        <v>50</v>
      </c>
      <c r="AA119" s="40">
        <v>381</v>
      </c>
      <c r="AB119" s="41">
        <v>381</v>
      </c>
      <c r="AC119" s="37" t="s">
        <v>418</v>
      </c>
      <c r="AD119" s="34">
        <v>49.12</v>
      </c>
    </row>
    <row r="120" spans="1:30" ht="15.75" x14ac:dyDescent="0.25">
      <c r="A120">
        <v>69</v>
      </c>
      <c r="B120" t="s">
        <v>230</v>
      </c>
      <c r="C120">
        <v>353</v>
      </c>
      <c r="D120" t="s">
        <v>402</v>
      </c>
      <c r="E120" s="24">
        <v>136.66</v>
      </c>
      <c r="G120">
        <v>50</v>
      </c>
      <c r="H120" t="s">
        <v>230</v>
      </c>
      <c r="I120">
        <v>381</v>
      </c>
      <c r="J120" t="s">
        <v>419</v>
      </c>
      <c r="K120" s="24">
        <v>40</v>
      </c>
      <c r="M120">
        <v>50</v>
      </c>
      <c r="N120" t="s">
        <v>230</v>
      </c>
      <c r="O120">
        <v>381</v>
      </c>
      <c r="P120" t="s">
        <v>419</v>
      </c>
      <c r="Q120">
        <v>46.94</v>
      </c>
      <c r="S120">
        <v>50</v>
      </c>
      <c r="T120" t="s">
        <v>230</v>
      </c>
      <c r="U120">
        <v>381</v>
      </c>
      <c r="V120" t="s">
        <v>419</v>
      </c>
      <c r="W120" s="24">
        <v>54.05</v>
      </c>
      <c r="Z120" s="40">
        <v>16</v>
      </c>
      <c r="AA120" s="40">
        <v>387</v>
      </c>
      <c r="AB120" s="41">
        <v>387</v>
      </c>
      <c r="AC120" s="37" t="s">
        <v>420</v>
      </c>
      <c r="AD120" s="34">
        <v>125.74</v>
      </c>
    </row>
    <row r="121" spans="1:30" ht="15.75" x14ac:dyDescent="0.25">
      <c r="A121">
        <v>20</v>
      </c>
      <c r="B121" t="s">
        <v>230</v>
      </c>
      <c r="C121">
        <v>355</v>
      </c>
      <c r="D121" t="s">
        <v>404</v>
      </c>
      <c r="E121" s="24">
        <v>94.38</v>
      </c>
      <c r="G121">
        <v>16</v>
      </c>
      <c r="H121" t="s">
        <v>230</v>
      </c>
      <c r="I121">
        <v>387</v>
      </c>
      <c r="J121" t="s">
        <v>421</v>
      </c>
      <c r="K121" s="24">
        <v>103.24</v>
      </c>
      <c r="M121">
        <v>16</v>
      </c>
      <c r="N121" t="s">
        <v>230</v>
      </c>
      <c r="O121">
        <v>387</v>
      </c>
      <c r="P121" t="s">
        <v>421</v>
      </c>
      <c r="Q121">
        <v>104.24</v>
      </c>
      <c r="S121">
        <v>16</v>
      </c>
      <c r="T121" t="s">
        <v>230</v>
      </c>
      <c r="U121">
        <v>387</v>
      </c>
      <c r="V121" t="s">
        <v>421</v>
      </c>
      <c r="W121" s="24">
        <v>123.78</v>
      </c>
      <c r="Z121" s="40">
        <v>4</v>
      </c>
      <c r="AA121" s="40">
        <v>388</v>
      </c>
      <c r="AB121" s="41">
        <v>0</v>
      </c>
      <c r="AC121" s="37" t="s">
        <v>422</v>
      </c>
      <c r="AD121" s="34">
        <v>1184.1300000000001</v>
      </c>
    </row>
    <row r="122" spans="1:30" ht="15.75" x14ac:dyDescent="0.25">
      <c r="A122">
        <v>40</v>
      </c>
      <c r="B122" t="s">
        <v>230</v>
      </c>
      <c r="C122">
        <v>357</v>
      </c>
      <c r="D122" t="s">
        <v>406</v>
      </c>
      <c r="E122" s="24">
        <v>2132</v>
      </c>
      <c r="G122">
        <v>4</v>
      </c>
      <c r="H122" t="s">
        <v>230</v>
      </c>
      <c r="I122">
        <v>388</v>
      </c>
      <c r="J122" t="s">
        <v>423</v>
      </c>
      <c r="K122" s="24">
        <v>1195.28</v>
      </c>
      <c r="M122">
        <v>4</v>
      </c>
      <c r="N122" t="s">
        <v>230</v>
      </c>
      <c r="O122">
        <v>388</v>
      </c>
      <c r="P122" t="s">
        <v>423</v>
      </c>
      <c r="Q122">
        <v>1158.75</v>
      </c>
      <c r="S122">
        <v>4</v>
      </c>
      <c r="T122" t="s">
        <v>230</v>
      </c>
      <c r="U122">
        <v>388</v>
      </c>
      <c r="V122" t="s">
        <v>423</v>
      </c>
      <c r="W122" s="24">
        <v>1179.8900000000001</v>
      </c>
      <c r="Z122" s="40">
        <v>50</v>
      </c>
      <c r="AA122" s="40">
        <v>391</v>
      </c>
      <c r="AB122" s="41">
        <v>391</v>
      </c>
      <c r="AC122" s="37" t="s">
        <v>424</v>
      </c>
      <c r="AD122" s="34">
        <v>51.16</v>
      </c>
    </row>
    <row r="123" spans="1:30" ht="15.75" x14ac:dyDescent="0.25">
      <c r="A123">
        <v>416</v>
      </c>
      <c r="B123" t="s">
        <v>230</v>
      </c>
      <c r="C123">
        <v>729</v>
      </c>
      <c r="D123" t="s">
        <v>425</v>
      </c>
      <c r="E123" s="24">
        <v>166.75</v>
      </c>
      <c r="G123">
        <v>50</v>
      </c>
      <c r="H123" t="s">
        <v>230</v>
      </c>
      <c r="I123">
        <v>391</v>
      </c>
      <c r="J123" t="s">
        <v>426</v>
      </c>
      <c r="K123" s="24">
        <v>48.67</v>
      </c>
      <c r="M123">
        <v>50</v>
      </c>
      <c r="N123" t="s">
        <v>230</v>
      </c>
      <c r="O123">
        <v>391</v>
      </c>
      <c r="P123" t="s">
        <v>426</v>
      </c>
      <c r="Q123">
        <v>51.86</v>
      </c>
      <c r="S123">
        <v>50</v>
      </c>
      <c r="T123" t="s">
        <v>230</v>
      </c>
      <c r="U123">
        <v>391</v>
      </c>
      <c r="V123" t="s">
        <v>426</v>
      </c>
      <c r="W123" s="24">
        <v>47.2</v>
      </c>
      <c r="Z123" s="40">
        <v>31</v>
      </c>
      <c r="AA123" s="40">
        <v>399</v>
      </c>
      <c r="AB123" s="41">
        <v>399</v>
      </c>
      <c r="AC123" s="37" t="s">
        <v>427</v>
      </c>
      <c r="AD123" s="34">
        <v>1007.35</v>
      </c>
    </row>
    <row r="124" spans="1:30" ht="15.75" x14ac:dyDescent="0.25">
      <c r="A124">
        <v>64</v>
      </c>
      <c r="B124" t="s">
        <v>230</v>
      </c>
      <c r="C124">
        <v>359</v>
      </c>
      <c r="D124" t="s">
        <v>407</v>
      </c>
      <c r="E124" s="24">
        <v>471.48</v>
      </c>
      <c r="G124">
        <v>31</v>
      </c>
      <c r="H124" t="s">
        <v>230</v>
      </c>
      <c r="I124">
        <v>399</v>
      </c>
      <c r="J124" t="s">
        <v>427</v>
      </c>
      <c r="K124" s="24">
        <v>1052.55</v>
      </c>
      <c r="M124">
        <v>31</v>
      </c>
      <c r="N124" t="s">
        <v>230</v>
      </c>
      <c r="O124">
        <v>399</v>
      </c>
      <c r="P124" t="s">
        <v>427</v>
      </c>
      <c r="Q124">
        <v>1031.27</v>
      </c>
      <c r="S124">
        <v>31</v>
      </c>
      <c r="T124" t="s">
        <v>230</v>
      </c>
      <c r="U124">
        <v>399</v>
      </c>
      <c r="V124" t="s">
        <v>427</v>
      </c>
      <c r="W124" s="24">
        <v>1017.26</v>
      </c>
      <c r="Z124" s="40">
        <v>43</v>
      </c>
      <c r="AA124" s="40">
        <v>401</v>
      </c>
      <c r="AB124" s="41">
        <v>401</v>
      </c>
      <c r="AC124" s="37"/>
      <c r="AD124" s="34">
        <v>992.47</v>
      </c>
    </row>
    <row r="125" spans="1:30" ht="15.75" x14ac:dyDescent="0.25">
      <c r="A125">
        <v>93</v>
      </c>
      <c r="B125" t="s">
        <v>230</v>
      </c>
      <c r="C125">
        <v>363</v>
      </c>
      <c r="D125" t="s">
        <v>408</v>
      </c>
      <c r="E125" s="24">
        <v>1570.46</v>
      </c>
      <c r="G125">
        <v>43</v>
      </c>
      <c r="H125" t="s">
        <v>230</v>
      </c>
      <c r="I125">
        <v>401</v>
      </c>
      <c r="J125" t="s">
        <v>428</v>
      </c>
      <c r="K125" s="24">
        <v>904.32</v>
      </c>
      <c r="M125">
        <v>43</v>
      </c>
      <c r="N125" t="s">
        <v>230</v>
      </c>
      <c r="O125">
        <v>401</v>
      </c>
      <c r="P125" t="s">
        <v>428</v>
      </c>
      <c r="Q125">
        <v>930.56</v>
      </c>
      <c r="S125">
        <v>43</v>
      </c>
      <c r="T125" t="s">
        <v>230</v>
      </c>
      <c r="U125">
        <v>401</v>
      </c>
      <c r="V125" t="s">
        <v>428</v>
      </c>
      <c r="W125" s="24">
        <v>958.48</v>
      </c>
      <c r="Z125" s="40">
        <v>21</v>
      </c>
      <c r="AA125" s="40">
        <v>405</v>
      </c>
      <c r="AB125" s="41">
        <v>405</v>
      </c>
      <c r="AC125" s="37" t="s">
        <v>429</v>
      </c>
      <c r="AD125" s="34">
        <v>389</v>
      </c>
    </row>
    <row r="126" spans="1:30" ht="15.75" x14ac:dyDescent="0.25">
      <c r="A126">
        <v>77</v>
      </c>
      <c r="B126" t="s">
        <v>230</v>
      </c>
      <c r="C126">
        <v>365</v>
      </c>
      <c r="D126" t="s">
        <v>409</v>
      </c>
      <c r="E126" s="24">
        <v>78.92</v>
      </c>
      <c r="G126">
        <v>21</v>
      </c>
      <c r="H126" t="s">
        <v>230</v>
      </c>
      <c r="I126">
        <v>405</v>
      </c>
      <c r="J126" t="s">
        <v>430</v>
      </c>
      <c r="K126" s="24">
        <v>338.89</v>
      </c>
      <c r="M126">
        <v>21</v>
      </c>
      <c r="N126" t="s">
        <v>230</v>
      </c>
      <c r="O126">
        <v>405</v>
      </c>
      <c r="P126" t="s">
        <v>430</v>
      </c>
      <c r="Q126">
        <v>336.93</v>
      </c>
      <c r="S126">
        <v>21</v>
      </c>
      <c r="T126" t="s">
        <v>230</v>
      </c>
      <c r="U126">
        <v>405</v>
      </c>
      <c r="V126" t="s">
        <v>430</v>
      </c>
      <c r="W126" s="24">
        <v>367.61</v>
      </c>
      <c r="Z126" s="40">
        <v>58</v>
      </c>
      <c r="AA126" s="40">
        <v>407</v>
      </c>
      <c r="AB126" s="41">
        <v>407</v>
      </c>
      <c r="AC126" s="37" t="s">
        <v>431</v>
      </c>
      <c r="AD126" s="34">
        <v>349.01</v>
      </c>
    </row>
    <row r="127" spans="1:30" ht="15.75" x14ac:dyDescent="0.25">
      <c r="A127">
        <v>39</v>
      </c>
      <c r="B127" t="s">
        <v>230</v>
      </c>
      <c r="C127">
        <v>367</v>
      </c>
      <c r="D127" t="s">
        <v>410</v>
      </c>
      <c r="E127" s="24">
        <v>203.09</v>
      </c>
      <c r="G127">
        <v>58</v>
      </c>
      <c r="H127" t="s">
        <v>230</v>
      </c>
      <c r="I127">
        <v>407</v>
      </c>
      <c r="J127" t="s">
        <v>432</v>
      </c>
      <c r="K127" s="24">
        <v>332.5</v>
      </c>
      <c r="M127">
        <v>58</v>
      </c>
      <c r="N127" t="s">
        <v>230</v>
      </c>
      <c r="O127">
        <v>407</v>
      </c>
      <c r="P127" t="s">
        <v>432</v>
      </c>
      <c r="Q127">
        <v>319.61</v>
      </c>
      <c r="S127">
        <v>58</v>
      </c>
      <c r="T127" t="s">
        <v>230</v>
      </c>
      <c r="U127">
        <v>407</v>
      </c>
      <c r="V127" t="s">
        <v>432</v>
      </c>
      <c r="W127" s="24">
        <v>327.01</v>
      </c>
      <c r="Z127" s="40">
        <v>44</v>
      </c>
      <c r="AA127" s="40">
        <v>411</v>
      </c>
      <c r="AB127" s="41">
        <v>411</v>
      </c>
      <c r="AC127" s="37" t="s">
        <v>135</v>
      </c>
      <c r="AD127" s="34">
        <v>367.21</v>
      </c>
    </row>
    <row r="128" spans="1:30" ht="15.75" x14ac:dyDescent="0.25">
      <c r="A128">
        <v>45</v>
      </c>
      <c r="B128" t="s">
        <v>230</v>
      </c>
      <c r="C128">
        <v>369</v>
      </c>
      <c r="D128" t="s">
        <v>411</v>
      </c>
      <c r="E128" s="24">
        <v>445.49</v>
      </c>
      <c r="G128">
        <v>44</v>
      </c>
      <c r="H128" t="s">
        <v>230</v>
      </c>
      <c r="I128">
        <v>411</v>
      </c>
      <c r="J128" t="s">
        <v>433</v>
      </c>
      <c r="K128" s="24">
        <v>396.06</v>
      </c>
      <c r="M128">
        <v>44</v>
      </c>
      <c r="N128" t="s">
        <v>230</v>
      </c>
      <c r="O128">
        <v>411</v>
      </c>
      <c r="P128" t="s">
        <v>433</v>
      </c>
      <c r="Q128">
        <v>370.47</v>
      </c>
      <c r="S128">
        <v>44</v>
      </c>
      <c r="T128" t="s">
        <v>230</v>
      </c>
      <c r="U128">
        <v>411</v>
      </c>
      <c r="V128" t="s">
        <v>433</v>
      </c>
      <c r="W128" s="24">
        <v>375.89</v>
      </c>
      <c r="Z128" s="40">
        <v>44</v>
      </c>
      <c r="AA128" s="40">
        <v>413</v>
      </c>
      <c r="AB128" s="41">
        <v>413</v>
      </c>
      <c r="AC128" s="37" t="s">
        <v>136</v>
      </c>
      <c r="AD128" s="34">
        <v>507.11</v>
      </c>
    </row>
    <row r="129" spans="1:30" ht="15.75" x14ac:dyDescent="0.25">
      <c r="A129">
        <v>427</v>
      </c>
      <c r="B129" t="s">
        <v>230</v>
      </c>
      <c r="C129">
        <v>704</v>
      </c>
      <c r="D129" t="s">
        <v>434</v>
      </c>
      <c r="E129" s="24">
        <v>99.41</v>
      </c>
      <c r="G129">
        <v>44</v>
      </c>
      <c r="H129" t="s">
        <v>230</v>
      </c>
      <c r="I129">
        <v>413</v>
      </c>
      <c r="J129" t="s">
        <v>435</v>
      </c>
      <c r="K129" s="24">
        <v>522</v>
      </c>
      <c r="M129">
        <v>44</v>
      </c>
      <c r="N129" t="s">
        <v>230</v>
      </c>
      <c r="O129">
        <v>413</v>
      </c>
      <c r="P129" t="s">
        <v>435</v>
      </c>
      <c r="Q129">
        <v>506.32</v>
      </c>
      <c r="S129">
        <v>44</v>
      </c>
      <c r="T129" t="s">
        <v>230</v>
      </c>
      <c r="U129">
        <v>413</v>
      </c>
      <c r="V129" t="s">
        <v>435</v>
      </c>
      <c r="W129" s="24">
        <v>490.13</v>
      </c>
      <c r="Z129" s="40">
        <v>5</v>
      </c>
      <c r="AA129" s="40">
        <v>423</v>
      </c>
      <c r="AB129" s="41">
        <v>0</v>
      </c>
      <c r="AC129" s="37" t="s">
        <v>436</v>
      </c>
      <c r="AD129" s="34">
        <v>2113.11</v>
      </c>
    </row>
    <row r="130" spans="1:30" ht="15.75" x14ac:dyDescent="0.25">
      <c r="A130">
        <v>42</v>
      </c>
      <c r="B130" t="s">
        <v>230</v>
      </c>
      <c r="C130">
        <v>371</v>
      </c>
      <c r="D130" t="s">
        <v>413</v>
      </c>
      <c r="E130" s="24">
        <v>10080.5</v>
      </c>
      <c r="G130">
        <v>5</v>
      </c>
      <c r="H130" t="s">
        <v>230</v>
      </c>
      <c r="I130">
        <v>423</v>
      </c>
      <c r="J130" t="s">
        <v>436</v>
      </c>
      <c r="K130" s="24">
        <v>2181.17</v>
      </c>
      <c r="M130">
        <v>5</v>
      </c>
      <c r="N130" t="s">
        <v>230</v>
      </c>
      <c r="O130">
        <v>423</v>
      </c>
      <c r="P130" t="s">
        <v>436</v>
      </c>
      <c r="Q130">
        <v>2159.29</v>
      </c>
      <c r="S130">
        <v>5</v>
      </c>
      <c r="T130" t="s">
        <v>230</v>
      </c>
      <c r="U130">
        <v>423</v>
      </c>
      <c r="V130" t="s">
        <v>436</v>
      </c>
      <c r="W130" s="24">
        <v>2146.06</v>
      </c>
      <c r="Z130" s="40">
        <v>28</v>
      </c>
      <c r="AA130" s="40">
        <v>425</v>
      </c>
      <c r="AB130" s="41">
        <v>425</v>
      </c>
      <c r="AC130" s="37" t="s">
        <v>437</v>
      </c>
      <c r="AD130" s="34">
        <v>1881.23</v>
      </c>
    </row>
    <row r="131" spans="1:30" ht="15.75" x14ac:dyDescent="0.25">
      <c r="A131">
        <v>29</v>
      </c>
      <c r="B131" t="s">
        <v>230</v>
      </c>
      <c r="C131">
        <v>375</v>
      </c>
      <c r="D131" t="s">
        <v>415</v>
      </c>
      <c r="E131" s="24">
        <v>61.84</v>
      </c>
      <c r="G131">
        <v>413</v>
      </c>
      <c r="H131" t="s">
        <v>230</v>
      </c>
      <c r="I131">
        <v>728</v>
      </c>
      <c r="J131" t="s">
        <v>438</v>
      </c>
      <c r="K131" s="24">
        <v>56.49</v>
      </c>
      <c r="M131">
        <v>413</v>
      </c>
      <c r="N131" t="s">
        <v>230</v>
      </c>
      <c r="O131">
        <v>728</v>
      </c>
      <c r="P131" t="s">
        <v>438</v>
      </c>
      <c r="Q131">
        <v>43.79</v>
      </c>
      <c r="S131">
        <v>413</v>
      </c>
      <c r="T131" t="s">
        <v>230</v>
      </c>
      <c r="U131">
        <v>728</v>
      </c>
      <c r="V131" t="s">
        <v>438</v>
      </c>
      <c r="W131" s="24">
        <v>45.07</v>
      </c>
      <c r="Z131" s="40">
        <v>53</v>
      </c>
      <c r="AA131" s="40">
        <v>427</v>
      </c>
      <c r="AB131" s="41">
        <v>427</v>
      </c>
      <c r="AC131" s="37" t="s">
        <v>439</v>
      </c>
      <c r="AD131" s="34">
        <v>1511.93</v>
      </c>
    </row>
    <row r="132" spans="1:30" ht="15.75" x14ac:dyDescent="0.25">
      <c r="A132">
        <v>19</v>
      </c>
      <c r="B132" t="s">
        <v>230</v>
      </c>
      <c r="C132">
        <v>377</v>
      </c>
      <c r="D132" t="s">
        <v>416</v>
      </c>
      <c r="E132" s="24">
        <v>483.23</v>
      </c>
      <c r="G132">
        <v>28</v>
      </c>
      <c r="H132" t="s">
        <v>230</v>
      </c>
      <c r="I132">
        <v>425</v>
      </c>
      <c r="J132" t="s">
        <v>440</v>
      </c>
      <c r="K132" s="24">
        <v>1747.39</v>
      </c>
      <c r="M132">
        <v>28</v>
      </c>
      <c r="N132" t="s">
        <v>230</v>
      </c>
      <c r="O132">
        <v>425</v>
      </c>
      <c r="P132" t="s">
        <v>440</v>
      </c>
      <c r="Q132">
        <v>1798.23</v>
      </c>
      <c r="S132">
        <v>28</v>
      </c>
      <c r="T132" t="s">
        <v>230</v>
      </c>
      <c r="U132">
        <v>425</v>
      </c>
      <c r="V132" t="s">
        <v>440</v>
      </c>
      <c r="W132" s="24">
        <v>1855.47</v>
      </c>
      <c r="Z132" s="40">
        <v>48</v>
      </c>
      <c r="AA132" s="40">
        <v>428</v>
      </c>
      <c r="AB132" s="41">
        <v>0</v>
      </c>
      <c r="AC132" s="37" t="s">
        <v>140</v>
      </c>
      <c r="AD132" s="34">
        <v>659.19</v>
      </c>
    </row>
    <row r="133" spans="1:30" ht="15.75" x14ac:dyDescent="0.25">
      <c r="A133">
        <v>50</v>
      </c>
      <c r="B133" t="s">
        <v>230</v>
      </c>
      <c r="C133">
        <v>381</v>
      </c>
      <c r="D133" t="s">
        <v>419</v>
      </c>
      <c r="E133" s="24">
        <v>36.85</v>
      </c>
      <c r="G133">
        <v>53</v>
      </c>
      <c r="H133" t="s">
        <v>230</v>
      </c>
      <c r="I133">
        <v>427</v>
      </c>
      <c r="J133" t="s">
        <v>439</v>
      </c>
      <c r="K133" s="24">
        <v>1427.63</v>
      </c>
      <c r="M133">
        <v>53</v>
      </c>
      <c r="N133" t="s">
        <v>230</v>
      </c>
      <c r="O133">
        <v>427</v>
      </c>
      <c r="P133" t="s">
        <v>439</v>
      </c>
      <c r="Q133">
        <v>1414.05</v>
      </c>
      <c r="S133">
        <v>53</v>
      </c>
      <c r="T133" t="s">
        <v>230</v>
      </c>
      <c r="U133">
        <v>427</v>
      </c>
      <c r="V133" t="s">
        <v>439</v>
      </c>
      <c r="W133" s="24">
        <v>1471.87</v>
      </c>
      <c r="Z133" s="40">
        <v>23</v>
      </c>
      <c r="AA133" s="40">
        <v>435</v>
      </c>
      <c r="AB133" s="41">
        <v>435</v>
      </c>
      <c r="AC133" s="37" t="s">
        <v>441</v>
      </c>
      <c r="AD133" s="34">
        <v>61.23</v>
      </c>
    </row>
    <row r="134" spans="1:30" ht="15.75" x14ac:dyDescent="0.25">
      <c r="A134">
        <v>16</v>
      </c>
      <c r="B134" t="s">
        <v>230</v>
      </c>
      <c r="C134">
        <v>387</v>
      </c>
      <c r="D134" t="s">
        <v>421</v>
      </c>
      <c r="E134" s="24">
        <v>103.41</v>
      </c>
      <c r="G134">
        <v>48</v>
      </c>
      <c r="H134" t="s">
        <v>230</v>
      </c>
      <c r="I134">
        <v>428</v>
      </c>
      <c r="J134" t="s">
        <v>442</v>
      </c>
      <c r="K134" s="24">
        <v>620.41</v>
      </c>
      <c r="M134">
        <v>48</v>
      </c>
      <c r="N134" t="s">
        <v>230</v>
      </c>
      <c r="O134">
        <v>428</v>
      </c>
      <c r="P134" t="s">
        <v>442</v>
      </c>
      <c r="Q134">
        <v>649.36</v>
      </c>
      <c r="S134">
        <v>48</v>
      </c>
      <c r="T134" t="s">
        <v>230</v>
      </c>
      <c r="U134">
        <v>428</v>
      </c>
      <c r="V134" t="s">
        <v>442</v>
      </c>
      <c r="W134" s="24">
        <v>666.59</v>
      </c>
      <c r="Z134" s="40">
        <v>7</v>
      </c>
      <c r="AA134" s="40">
        <v>437</v>
      </c>
      <c r="AB134" s="41">
        <v>437</v>
      </c>
      <c r="AC134" s="37" t="s">
        <v>443</v>
      </c>
      <c r="AD134" s="34">
        <v>97.15</v>
      </c>
    </row>
    <row r="135" spans="1:30" ht="15.75" x14ac:dyDescent="0.25">
      <c r="A135">
        <v>4</v>
      </c>
      <c r="B135" t="s">
        <v>230</v>
      </c>
      <c r="C135">
        <v>388</v>
      </c>
      <c r="D135" t="s">
        <v>423</v>
      </c>
      <c r="E135" s="24">
        <v>1131.06</v>
      </c>
      <c r="G135">
        <v>23</v>
      </c>
      <c r="H135" t="s">
        <v>230</v>
      </c>
      <c r="I135">
        <v>435</v>
      </c>
      <c r="J135" t="s">
        <v>441</v>
      </c>
      <c r="K135" s="24">
        <v>62.59</v>
      </c>
      <c r="M135">
        <v>23</v>
      </c>
      <c r="N135" t="s">
        <v>230</v>
      </c>
      <c r="O135">
        <v>435</v>
      </c>
      <c r="P135" t="s">
        <v>441</v>
      </c>
      <c r="Q135">
        <v>58.52</v>
      </c>
      <c r="S135">
        <v>23</v>
      </c>
      <c r="T135" t="s">
        <v>230</v>
      </c>
      <c r="U135">
        <v>435</v>
      </c>
      <c r="V135" t="s">
        <v>441</v>
      </c>
      <c r="W135" s="24">
        <v>61.01</v>
      </c>
      <c r="Z135" s="40">
        <v>51</v>
      </c>
      <c r="AA135" s="40">
        <v>439</v>
      </c>
      <c r="AB135" s="41">
        <v>439</v>
      </c>
      <c r="AC135" s="37" t="s">
        <v>444</v>
      </c>
      <c r="AD135" s="34">
        <v>563.49</v>
      </c>
    </row>
    <row r="136" spans="1:30" ht="15.75" x14ac:dyDescent="0.25">
      <c r="A136">
        <v>50</v>
      </c>
      <c r="B136" t="s">
        <v>230</v>
      </c>
      <c r="C136">
        <v>391</v>
      </c>
      <c r="D136" t="s">
        <v>426</v>
      </c>
      <c r="E136" s="24">
        <v>52</v>
      </c>
      <c r="G136">
        <v>7</v>
      </c>
      <c r="H136" t="s">
        <v>230</v>
      </c>
      <c r="I136">
        <v>437</v>
      </c>
      <c r="J136" t="s">
        <v>445</v>
      </c>
      <c r="K136" s="24">
        <v>76.77</v>
      </c>
      <c r="M136">
        <v>7</v>
      </c>
      <c r="N136" t="s">
        <v>230</v>
      </c>
      <c r="O136">
        <v>437</v>
      </c>
      <c r="P136" t="s">
        <v>445</v>
      </c>
      <c r="Q136">
        <v>80.77</v>
      </c>
      <c r="S136">
        <v>7</v>
      </c>
      <c r="T136" t="s">
        <v>230</v>
      </c>
      <c r="U136">
        <v>437</v>
      </c>
      <c r="V136" t="s">
        <v>445</v>
      </c>
      <c r="W136" s="24">
        <v>89.91</v>
      </c>
      <c r="Z136" s="40">
        <v>32</v>
      </c>
      <c r="AA136" s="40">
        <v>441</v>
      </c>
      <c r="AB136" s="41">
        <v>441</v>
      </c>
      <c r="AC136" s="37" t="s">
        <v>144</v>
      </c>
      <c r="AD136" s="34">
        <v>197.25</v>
      </c>
    </row>
    <row r="137" spans="1:30" ht="15.75" x14ac:dyDescent="0.25">
      <c r="A137">
        <v>31</v>
      </c>
      <c r="B137" t="s">
        <v>230</v>
      </c>
      <c r="C137">
        <v>399</v>
      </c>
      <c r="D137" t="s">
        <v>427</v>
      </c>
      <c r="E137" s="24">
        <v>1002.27</v>
      </c>
      <c r="G137">
        <v>51</v>
      </c>
      <c r="H137" t="s">
        <v>230</v>
      </c>
      <c r="I137">
        <v>439</v>
      </c>
      <c r="J137" t="s">
        <v>446</v>
      </c>
      <c r="K137" s="24">
        <v>556.91999999999996</v>
      </c>
      <c r="M137">
        <v>51</v>
      </c>
      <c r="N137" t="s">
        <v>230</v>
      </c>
      <c r="O137">
        <v>439</v>
      </c>
      <c r="P137" t="s">
        <v>446</v>
      </c>
      <c r="Q137">
        <v>558.20000000000005</v>
      </c>
      <c r="S137">
        <v>51</v>
      </c>
      <c r="T137" t="s">
        <v>230</v>
      </c>
      <c r="U137">
        <v>439</v>
      </c>
      <c r="V137" t="s">
        <v>446</v>
      </c>
      <c r="W137" s="24">
        <v>565.67999999999995</v>
      </c>
      <c r="Z137" s="40">
        <v>48</v>
      </c>
      <c r="AA137" s="40">
        <v>447</v>
      </c>
      <c r="AB137" s="41">
        <v>447</v>
      </c>
      <c r="AC137" s="37" t="s">
        <v>447</v>
      </c>
      <c r="AD137" s="34">
        <v>405.06</v>
      </c>
    </row>
    <row r="138" spans="1:30" ht="15.75" x14ac:dyDescent="0.25">
      <c r="A138">
        <v>43</v>
      </c>
      <c r="B138" t="s">
        <v>230</v>
      </c>
      <c r="C138">
        <v>401</v>
      </c>
      <c r="D138" t="s">
        <v>428</v>
      </c>
      <c r="E138" s="24">
        <v>893</v>
      </c>
      <c r="G138">
        <v>32</v>
      </c>
      <c r="H138" t="s">
        <v>230</v>
      </c>
      <c r="I138">
        <v>441</v>
      </c>
      <c r="J138" t="s">
        <v>448</v>
      </c>
      <c r="K138" s="24">
        <v>222.95</v>
      </c>
      <c r="M138">
        <v>32</v>
      </c>
      <c r="N138" t="s">
        <v>230</v>
      </c>
      <c r="O138">
        <v>441</v>
      </c>
      <c r="P138" t="s">
        <v>448</v>
      </c>
      <c r="Q138">
        <v>209.1</v>
      </c>
      <c r="S138">
        <v>32</v>
      </c>
      <c r="T138" t="s">
        <v>230</v>
      </c>
      <c r="U138">
        <v>441</v>
      </c>
      <c r="V138" t="s">
        <v>448</v>
      </c>
      <c r="W138" s="24">
        <v>203.31</v>
      </c>
      <c r="Z138" s="40">
        <v>52</v>
      </c>
      <c r="AA138" s="40">
        <v>449</v>
      </c>
      <c r="AB138" s="41">
        <v>449</v>
      </c>
      <c r="AC138" s="37" t="s">
        <v>449</v>
      </c>
      <c r="AD138" s="34">
        <v>2569.96</v>
      </c>
    </row>
    <row r="139" spans="1:30" ht="15.75" x14ac:dyDescent="0.25">
      <c r="A139">
        <v>422</v>
      </c>
      <c r="B139" t="s">
        <v>230</v>
      </c>
      <c r="C139">
        <v>740</v>
      </c>
      <c r="D139" t="s">
        <v>450</v>
      </c>
      <c r="E139" s="24">
        <v>74.69</v>
      </c>
      <c r="G139">
        <v>48</v>
      </c>
      <c r="H139" t="s">
        <v>230</v>
      </c>
      <c r="I139">
        <v>447</v>
      </c>
      <c r="J139" t="s">
        <v>451</v>
      </c>
      <c r="K139" s="24">
        <v>419.53</v>
      </c>
      <c r="M139">
        <v>48</v>
      </c>
      <c r="N139" t="s">
        <v>230</v>
      </c>
      <c r="O139">
        <v>447</v>
      </c>
      <c r="P139" t="s">
        <v>451</v>
      </c>
      <c r="Q139">
        <v>409.79</v>
      </c>
      <c r="S139">
        <v>48</v>
      </c>
      <c r="T139" t="s">
        <v>230</v>
      </c>
      <c r="U139">
        <v>447</v>
      </c>
      <c r="V139" t="s">
        <v>451</v>
      </c>
      <c r="W139" s="24">
        <v>410.35</v>
      </c>
      <c r="Z139" s="40">
        <v>35</v>
      </c>
      <c r="AA139" s="40">
        <v>450</v>
      </c>
      <c r="AB139" s="41">
        <v>0</v>
      </c>
      <c r="AC139" s="37" t="s">
        <v>452</v>
      </c>
      <c r="AD139" s="34">
        <v>212.64</v>
      </c>
    </row>
    <row r="140" spans="1:30" ht="15.75" x14ac:dyDescent="0.25">
      <c r="A140">
        <v>402</v>
      </c>
      <c r="B140" t="s">
        <v>230</v>
      </c>
      <c r="C140">
        <v>703</v>
      </c>
      <c r="D140" t="s">
        <v>453</v>
      </c>
      <c r="E140" s="24">
        <v>45.81</v>
      </c>
      <c r="G140">
        <v>52</v>
      </c>
      <c r="H140" t="s">
        <v>230</v>
      </c>
      <c r="I140">
        <v>449</v>
      </c>
      <c r="J140" t="s">
        <v>449</v>
      </c>
      <c r="K140" s="24">
        <v>2619.2600000000002</v>
      </c>
      <c r="M140">
        <v>52</v>
      </c>
      <c r="N140" t="s">
        <v>230</v>
      </c>
      <c r="O140">
        <v>449</v>
      </c>
      <c r="P140" t="s">
        <v>449</v>
      </c>
      <c r="Q140">
        <v>2633.23</v>
      </c>
      <c r="S140">
        <v>52</v>
      </c>
      <c r="T140" t="s">
        <v>230</v>
      </c>
      <c r="U140">
        <v>449</v>
      </c>
      <c r="V140" t="s">
        <v>449</v>
      </c>
      <c r="W140" s="24">
        <v>2606.54</v>
      </c>
      <c r="Z140" s="40">
        <v>33</v>
      </c>
      <c r="AA140" s="40">
        <v>453</v>
      </c>
      <c r="AB140" s="41">
        <v>453</v>
      </c>
      <c r="AC140" s="37" t="s">
        <v>454</v>
      </c>
      <c r="AD140" s="34">
        <v>1297.1199999999999</v>
      </c>
    </row>
    <row r="141" spans="1:30" ht="15.75" x14ac:dyDescent="0.25">
      <c r="A141">
        <v>21</v>
      </c>
      <c r="B141" t="s">
        <v>230</v>
      </c>
      <c r="C141">
        <v>405</v>
      </c>
      <c r="D141" t="s">
        <v>430</v>
      </c>
      <c r="E141" s="24">
        <v>315.81</v>
      </c>
      <c r="G141">
        <v>35</v>
      </c>
      <c r="H141" t="s">
        <v>230</v>
      </c>
      <c r="I141">
        <v>450</v>
      </c>
      <c r="J141" t="s">
        <v>455</v>
      </c>
      <c r="K141" s="24">
        <v>208.54</v>
      </c>
      <c r="M141">
        <v>35</v>
      </c>
      <c r="N141" t="s">
        <v>230</v>
      </c>
      <c r="O141">
        <v>450</v>
      </c>
      <c r="P141" t="s">
        <v>455</v>
      </c>
      <c r="Q141">
        <v>222.93</v>
      </c>
      <c r="S141">
        <v>35</v>
      </c>
      <c r="T141" t="s">
        <v>230</v>
      </c>
      <c r="U141">
        <v>450</v>
      </c>
      <c r="V141" t="s">
        <v>455</v>
      </c>
      <c r="W141" s="24">
        <v>225.46</v>
      </c>
      <c r="Z141" s="40">
        <v>54</v>
      </c>
      <c r="AA141" s="40">
        <v>461</v>
      </c>
      <c r="AB141" s="41">
        <v>461</v>
      </c>
      <c r="AC141" s="37" t="s">
        <v>456</v>
      </c>
      <c r="AD141" s="34">
        <v>4169.17</v>
      </c>
    </row>
    <row r="142" spans="1:30" ht="15.75" x14ac:dyDescent="0.25">
      <c r="A142">
        <v>441</v>
      </c>
      <c r="B142" t="s">
        <v>230</v>
      </c>
      <c r="C142">
        <v>716</v>
      </c>
      <c r="D142" t="s">
        <v>457</v>
      </c>
      <c r="E142" s="24">
        <v>142.36000000000001</v>
      </c>
      <c r="G142">
        <v>33</v>
      </c>
      <c r="H142" t="s">
        <v>230</v>
      </c>
      <c r="I142">
        <v>453</v>
      </c>
      <c r="J142" t="s">
        <v>458</v>
      </c>
      <c r="K142" s="24">
        <v>1198.83</v>
      </c>
      <c r="M142">
        <v>33</v>
      </c>
      <c r="N142" t="s">
        <v>230</v>
      </c>
      <c r="O142">
        <v>453</v>
      </c>
      <c r="P142" t="s">
        <v>458</v>
      </c>
      <c r="Q142">
        <v>1211.28</v>
      </c>
      <c r="S142">
        <v>33</v>
      </c>
      <c r="T142" t="s">
        <v>230</v>
      </c>
      <c r="U142">
        <v>453</v>
      </c>
      <c r="V142" t="s">
        <v>458</v>
      </c>
      <c r="W142" s="24">
        <v>1224.17</v>
      </c>
      <c r="Z142" s="40">
        <v>56</v>
      </c>
      <c r="AA142" s="40">
        <v>463</v>
      </c>
      <c r="AB142" s="41">
        <v>463</v>
      </c>
      <c r="AC142" s="37" t="s">
        <v>459</v>
      </c>
      <c r="AD142" s="34">
        <v>158.75</v>
      </c>
    </row>
    <row r="143" spans="1:30" ht="15.75" x14ac:dyDescent="0.25">
      <c r="A143">
        <v>58</v>
      </c>
      <c r="B143" t="s">
        <v>230</v>
      </c>
      <c r="C143">
        <v>407</v>
      </c>
      <c r="D143" t="s">
        <v>432</v>
      </c>
      <c r="E143" s="24">
        <v>324.76</v>
      </c>
      <c r="G143">
        <v>54</v>
      </c>
      <c r="H143" t="s">
        <v>230</v>
      </c>
      <c r="I143">
        <v>461</v>
      </c>
      <c r="J143" t="s">
        <v>460</v>
      </c>
      <c r="K143" s="24">
        <v>4126.3999999999996</v>
      </c>
      <c r="M143">
        <v>54</v>
      </c>
      <c r="N143" t="s">
        <v>230</v>
      </c>
      <c r="O143">
        <v>461</v>
      </c>
      <c r="P143" t="s">
        <v>460</v>
      </c>
      <c r="Q143">
        <v>4161.2</v>
      </c>
      <c r="S143">
        <v>54</v>
      </c>
      <c r="T143" t="s">
        <v>230</v>
      </c>
      <c r="U143">
        <v>461</v>
      </c>
      <c r="V143" t="s">
        <v>460</v>
      </c>
      <c r="W143" s="24">
        <v>4167.18</v>
      </c>
      <c r="Z143" s="40">
        <v>48</v>
      </c>
      <c r="AA143" s="40">
        <v>467</v>
      </c>
      <c r="AB143" s="41">
        <v>467</v>
      </c>
      <c r="AC143" s="37" t="s">
        <v>152</v>
      </c>
      <c r="AD143" s="34">
        <v>98.8</v>
      </c>
    </row>
    <row r="144" spans="1:30" ht="15.75" x14ac:dyDescent="0.25">
      <c r="A144">
        <v>44</v>
      </c>
      <c r="B144" t="s">
        <v>230</v>
      </c>
      <c r="C144">
        <v>411</v>
      </c>
      <c r="D144" t="s">
        <v>433</v>
      </c>
      <c r="E144" s="24">
        <v>345.81</v>
      </c>
      <c r="G144">
        <v>104</v>
      </c>
      <c r="H144" t="s">
        <v>230</v>
      </c>
      <c r="I144">
        <v>463</v>
      </c>
      <c r="J144" t="s">
        <v>459</v>
      </c>
      <c r="K144" s="24">
        <v>153.72</v>
      </c>
      <c r="M144">
        <v>104</v>
      </c>
      <c r="N144" t="s">
        <v>230</v>
      </c>
      <c r="O144">
        <v>463</v>
      </c>
      <c r="P144" t="s">
        <v>459</v>
      </c>
      <c r="Q144">
        <v>154.72</v>
      </c>
      <c r="S144">
        <v>104</v>
      </c>
      <c r="T144" t="s">
        <v>230</v>
      </c>
      <c r="U144">
        <v>463</v>
      </c>
      <c r="V144" t="s">
        <v>459</v>
      </c>
      <c r="W144" s="24">
        <v>152.38</v>
      </c>
      <c r="Z144" s="40">
        <v>50</v>
      </c>
      <c r="AA144" s="40">
        <v>471</v>
      </c>
      <c r="AB144" s="41">
        <v>471</v>
      </c>
      <c r="AC144" s="37" t="s">
        <v>461</v>
      </c>
      <c r="AD144" s="34">
        <v>430.47</v>
      </c>
    </row>
    <row r="145" spans="1:30" ht="15.75" x14ac:dyDescent="0.25">
      <c r="A145">
        <v>44</v>
      </c>
      <c r="B145" t="s">
        <v>230</v>
      </c>
      <c r="C145">
        <v>413</v>
      </c>
      <c r="D145" t="s">
        <v>435</v>
      </c>
      <c r="E145" s="24">
        <v>483.59</v>
      </c>
      <c r="G145">
        <v>48</v>
      </c>
      <c r="H145" t="s">
        <v>230</v>
      </c>
      <c r="I145">
        <v>467</v>
      </c>
      <c r="J145" t="s">
        <v>462</v>
      </c>
      <c r="K145" s="24">
        <v>87.03</v>
      </c>
      <c r="M145">
        <v>48</v>
      </c>
      <c r="N145" t="s">
        <v>230</v>
      </c>
      <c r="O145">
        <v>467</v>
      </c>
      <c r="P145" t="s">
        <v>462</v>
      </c>
      <c r="Q145">
        <v>108.88</v>
      </c>
      <c r="S145">
        <v>48</v>
      </c>
      <c r="T145" t="s">
        <v>230</v>
      </c>
      <c r="U145">
        <v>467</v>
      </c>
      <c r="V145" t="s">
        <v>462</v>
      </c>
      <c r="W145" s="24">
        <v>113.37</v>
      </c>
      <c r="Z145" s="40">
        <v>57</v>
      </c>
      <c r="AA145" s="40">
        <v>473</v>
      </c>
      <c r="AB145" s="41">
        <v>473</v>
      </c>
      <c r="AC145" s="37" t="s">
        <v>154</v>
      </c>
      <c r="AD145" s="34">
        <v>3498.08</v>
      </c>
    </row>
    <row r="146" spans="1:30" ht="15.75" x14ac:dyDescent="0.25">
      <c r="A146">
        <v>5</v>
      </c>
      <c r="B146" t="s">
        <v>230</v>
      </c>
      <c r="C146">
        <v>423</v>
      </c>
      <c r="D146" t="s">
        <v>436</v>
      </c>
      <c r="E146" s="24">
        <v>2109.8200000000002</v>
      </c>
      <c r="G146">
        <v>50</v>
      </c>
      <c r="H146" t="s">
        <v>230</v>
      </c>
      <c r="I146">
        <v>471</v>
      </c>
      <c r="J146" t="s">
        <v>463</v>
      </c>
      <c r="K146" s="24">
        <v>384.68</v>
      </c>
      <c r="M146">
        <v>50</v>
      </c>
      <c r="N146" t="s">
        <v>230</v>
      </c>
      <c r="O146">
        <v>471</v>
      </c>
      <c r="P146" t="s">
        <v>463</v>
      </c>
      <c r="Q146">
        <v>391.98</v>
      </c>
      <c r="S146">
        <v>50</v>
      </c>
      <c r="T146" t="s">
        <v>230</v>
      </c>
      <c r="U146">
        <v>471</v>
      </c>
      <c r="V146" t="s">
        <v>463</v>
      </c>
      <c r="W146" s="24">
        <v>409.46</v>
      </c>
      <c r="Z146" s="40">
        <v>17</v>
      </c>
      <c r="AA146" s="40">
        <v>476</v>
      </c>
      <c r="AB146" s="41">
        <v>0</v>
      </c>
      <c r="AC146" s="37" t="s">
        <v>155</v>
      </c>
      <c r="AD146" s="34">
        <v>1619.44</v>
      </c>
    </row>
    <row r="147" spans="1:30" ht="15.75" x14ac:dyDescent="0.25">
      <c r="A147">
        <v>28</v>
      </c>
      <c r="B147" t="s">
        <v>230</v>
      </c>
      <c r="C147">
        <v>425</v>
      </c>
      <c r="D147" t="s">
        <v>440</v>
      </c>
      <c r="E147" s="24">
        <v>1662.49</v>
      </c>
      <c r="G147">
        <v>57</v>
      </c>
      <c r="H147" t="s">
        <v>230</v>
      </c>
      <c r="I147">
        <v>473</v>
      </c>
      <c r="J147" t="s">
        <v>464</v>
      </c>
      <c r="K147" s="24">
        <v>3489.62</v>
      </c>
      <c r="M147">
        <v>57</v>
      </c>
      <c r="N147" t="s">
        <v>230</v>
      </c>
      <c r="O147">
        <v>473</v>
      </c>
      <c r="P147" t="s">
        <v>464</v>
      </c>
      <c r="Q147">
        <v>3453.58</v>
      </c>
      <c r="S147">
        <v>57</v>
      </c>
      <c r="T147" t="s">
        <v>230</v>
      </c>
      <c r="U147">
        <v>473</v>
      </c>
      <c r="V147" t="s">
        <v>464</v>
      </c>
      <c r="W147" s="24">
        <v>3492.15</v>
      </c>
      <c r="Z147" s="40">
        <v>21</v>
      </c>
      <c r="AA147" s="40">
        <v>485</v>
      </c>
      <c r="AB147" s="41">
        <v>485</v>
      </c>
      <c r="AC147" s="37" t="s">
        <v>465</v>
      </c>
      <c r="AD147" s="34">
        <v>686.38</v>
      </c>
    </row>
    <row r="148" spans="1:30" ht="15.75" x14ac:dyDescent="0.25">
      <c r="A148">
        <v>53</v>
      </c>
      <c r="B148" t="s">
        <v>230</v>
      </c>
      <c r="C148">
        <v>427</v>
      </c>
      <c r="D148" t="s">
        <v>439</v>
      </c>
      <c r="E148" s="24">
        <v>1364.4</v>
      </c>
      <c r="G148">
        <v>17</v>
      </c>
      <c r="H148" t="s">
        <v>230</v>
      </c>
      <c r="I148">
        <v>476</v>
      </c>
      <c r="J148" t="s">
        <v>466</v>
      </c>
      <c r="K148" s="24">
        <v>1546.75</v>
      </c>
      <c r="M148">
        <v>17</v>
      </c>
      <c r="N148" t="s">
        <v>230</v>
      </c>
      <c r="O148">
        <v>476</v>
      </c>
      <c r="P148" t="s">
        <v>466</v>
      </c>
      <c r="Q148">
        <v>1566.23</v>
      </c>
      <c r="S148">
        <v>17</v>
      </c>
      <c r="T148" t="s">
        <v>230</v>
      </c>
      <c r="U148">
        <v>476</v>
      </c>
      <c r="V148" t="s">
        <v>466</v>
      </c>
      <c r="W148" s="24">
        <v>1567.84</v>
      </c>
      <c r="Z148" s="40">
        <v>80</v>
      </c>
      <c r="AA148" s="40">
        <v>486</v>
      </c>
      <c r="AB148" s="41">
        <v>0</v>
      </c>
      <c r="AC148" s="37" t="s">
        <v>157</v>
      </c>
      <c r="AD148" s="34">
        <v>1287.8900000000001</v>
      </c>
    </row>
    <row r="149" spans="1:30" ht="15.75" x14ac:dyDescent="0.25">
      <c r="A149">
        <v>48</v>
      </c>
      <c r="B149" t="s">
        <v>230</v>
      </c>
      <c r="C149">
        <v>428</v>
      </c>
      <c r="D149" t="s">
        <v>442</v>
      </c>
      <c r="E149" s="24">
        <v>628.86</v>
      </c>
      <c r="G149">
        <v>21</v>
      </c>
      <c r="H149" t="s">
        <v>230</v>
      </c>
      <c r="I149">
        <v>485</v>
      </c>
      <c r="J149" t="s">
        <v>467</v>
      </c>
      <c r="K149" s="24">
        <v>680.88</v>
      </c>
      <c r="M149">
        <v>21</v>
      </c>
      <c r="N149" t="s">
        <v>230</v>
      </c>
      <c r="O149">
        <v>485</v>
      </c>
      <c r="P149" t="s">
        <v>467</v>
      </c>
      <c r="Q149">
        <v>693.06</v>
      </c>
      <c r="S149">
        <v>21</v>
      </c>
      <c r="T149" t="s">
        <v>230</v>
      </c>
      <c r="U149">
        <v>485</v>
      </c>
      <c r="V149" t="s">
        <v>467</v>
      </c>
      <c r="W149" s="24">
        <v>680.67</v>
      </c>
      <c r="Z149" s="40">
        <v>56</v>
      </c>
      <c r="AA149" s="40">
        <v>491</v>
      </c>
      <c r="AB149" s="41">
        <v>491</v>
      </c>
      <c r="AC149" s="37" t="s">
        <v>468</v>
      </c>
      <c r="AD149" s="34">
        <v>1556.8799999999999</v>
      </c>
    </row>
    <row r="150" spans="1:30" ht="15.75" x14ac:dyDescent="0.25">
      <c r="A150">
        <v>23</v>
      </c>
      <c r="B150" t="s">
        <v>230</v>
      </c>
      <c r="C150">
        <v>435</v>
      </c>
      <c r="D150" t="s">
        <v>441</v>
      </c>
      <c r="E150" s="24">
        <v>54.26</v>
      </c>
      <c r="G150">
        <v>80</v>
      </c>
      <c r="H150" t="s">
        <v>230</v>
      </c>
      <c r="I150">
        <v>486</v>
      </c>
      <c r="J150" t="s">
        <v>469</v>
      </c>
      <c r="K150" s="24">
        <v>1234.46</v>
      </c>
      <c r="M150">
        <v>80</v>
      </c>
      <c r="N150" t="s">
        <v>230</v>
      </c>
      <c r="O150">
        <v>486</v>
      </c>
      <c r="P150" t="s">
        <v>469</v>
      </c>
      <c r="Q150">
        <v>1245</v>
      </c>
      <c r="S150">
        <v>80</v>
      </c>
      <c r="T150" t="s">
        <v>230</v>
      </c>
      <c r="U150">
        <v>486</v>
      </c>
      <c r="V150" t="s">
        <v>469</v>
      </c>
      <c r="W150" s="24">
        <v>1286.92</v>
      </c>
      <c r="Z150" s="40">
        <v>39</v>
      </c>
      <c r="AA150" s="40">
        <v>493</v>
      </c>
      <c r="AB150" s="41">
        <v>0</v>
      </c>
      <c r="AC150" s="37" t="s">
        <v>159</v>
      </c>
      <c r="AD150" s="34">
        <v>830.33</v>
      </c>
    </row>
    <row r="151" spans="1:30" ht="15.75" x14ac:dyDescent="0.25">
      <c r="A151">
        <v>7</v>
      </c>
      <c r="B151" t="s">
        <v>230</v>
      </c>
      <c r="C151">
        <v>437</v>
      </c>
      <c r="D151" t="s">
        <v>445</v>
      </c>
      <c r="E151" s="24">
        <v>79.209999999999994</v>
      </c>
      <c r="G151">
        <v>56</v>
      </c>
      <c r="H151" t="s">
        <v>230</v>
      </c>
      <c r="I151">
        <v>491</v>
      </c>
      <c r="J151" t="s">
        <v>468</v>
      </c>
      <c r="K151" s="24">
        <v>1429.92</v>
      </c>
      <c r="M151">
        <v>56</v>
      </c>
      <c r="N151" t="s">
        <v>230</v>
      </c>
      <c r="O151">
        <v>491</v>
      </c>
      <c r="P151" t="s">
        <v>468</v>
      </c>
      <c r="Q151">
        <v>1462.16</v>
      </c>
      <c r="S151">
        <v>56</v>
      </c>
      <c r="T151" t="s">
        <v>230</v>
      </c>
      <c r="U151">
        <v>491</v>
      </c>
      <c r="V151" t="s">
        <v>468</v>
      </c>
      <c r="W151" s="24">
        <v>1527.67</v>
      </c>
      <c r="Z151" s="40">
        <v>21</v>
      </c>
      <c r="AA151" s="40">
        <v>495</v>
      </c>
      <c r="AB151" s="41">
        <v>495</v>
      </c>
      <c r="AC151" s="37" t="s">
        <v>470</v>
      </c>
      <c r="AD151" s="34">
        <v>67.05</v>
      </c>
    </row>
    <row r="152" spans="1:30" ht="15.75" x14ac:dyDescent="0.25">
      <c r="A152">
        <v>51</v>
      </c>
      <c r="B152" t="s">
        <v>230</v>
      </c>
      <c r="C152">
        <v>439</v>
      </c>
      <c r="D152" t="s">
        <v>446</v>
      </c>
      <c r="E152" s="24">
        <v>539.66</v>
      </c>
      <c r="G152">
        <v>39</v>
      </c>
      <c r="H152" t="s">
        <v>230</v>
      </c>
      <c r="I152">
        <v>493</v>
      </c>
      <c r="J152" t="s">
        <v>471</v>
      </c>
      <c r="K152" s="24">
        <v>747.42</v>
      </c>
      <c r="M152">
        <v>39</v>
      </c>
      <c r="N152" t="s">
        <v>230</v>
      </c>
      <c r="O152">
        <v>493</v>
      </c>
      <c r="P152" t="s">
        <v>471</v>
      </c>
      <c r="Q152">
        <v>736.5</v>
      </c>
      <c r="S152">
        <v>39</v>
      </c>
      <c r="T152" t="s">
        <v>230</v>
      </c>
      <c r="U152">
        <v>493</v>
      </c>
      <c r="V152" t="s">
        <v>471</v>
      </c>
      <c r="W152" s="24">
        <v>786.41</v>
      </c>
      <c r="Z152" s="40">
        <v>58</v>
      </c>
      <c r="AA152" s="40">
        <v>499</v>
      </c>
      <c r="AB152" s="41">
        <v>499</v>
      </c>
      <c r="AC152" s="37" t="s">
        <v>472</v>
      </c>
      <c r="AD152" s="34">
        <v>30.28</v>
      </c>
    </row>
    <row r="153" spans="1:30" ht="15.75" x14ac:dyDescent="0.25">
      <c r="A153">
        <v>32</v>
      </c>
      <c r="B153" t="s">
        <v>230</v>
      </c>
      <c r="C153">
        <v>441</v>
      </c>
      <c r="D153" t="s">
        <v>448</v>
      </c>
      <c r="E153" s="24">
        <v>215.29</v>
      </c>
      <c r="G153">
        <v>21</v>
      </c>
      <c r="H153" t="s">
        <v>230</v>
      </c>
      <c r="I153">
        <v>495</v>
      </c>
      <c r="J153" t="s">
        <v>473</v>
      </c>
      <c r="K153" s="24">
        <v>79.5</v>
      </c>
      <c r="M153">
        <v>21</v>
      </c>
      <c r="N153" t="s">
        <v>230</v>
      </c>
      <c r="O153">
        <v>495</v>
      </c>
      <c r="P153" t="s">
        <v>473</v>
      </c>
      <c r="Q153">
        <v>80.03</v>
      </c>
      <c r="S153">
        <v>21</v>
      </c>
      <c r="T153" t="s">
        <v>230</v>
      </c>
      <c r="U153">
        <v>495</v>
      </c>
      <c r="V153" t="s">
        <v>473</v>
      </c>
      <c r="W153" s="24">
        <v>74.319999999999993</v>
      </c>
      <c r="Z153" s="47">
        <v>7</v>
      </c>
      <c r="AA153" s="47">
        <v>501</v>
      </c>
      <c r="AB153" s="48">
        <v>501</v>
      </c>
      <c r="AC153" s="38" t="s">
        <v>474</v>
      </c>
      <c r="AD153" s="36">
        <v>68.930000000000007</v>
      </c>
    </row>
    <row r="154" spans="1:30" ht="15.75" x14ac:dyDescent="0.25">
      <c r="A154">
        <v>48</v>
      </c>
      <c r="B154" t="s">
        <v>230</v>
      </c>
      <c r="C154">
        <v>447</v>
      </c>
      <c r="D154" t="s">
        <v>451</v>
      </c>
      <c r="E154" s="24">
        <v>382.18</v>
      </c>
      <c r="G154">
        <v>58</v>
      </c>
      <c r="H154" t="s">
        <v>230</v>
      </c>
      <c r="I154">
        <v>499</v>
      </c>
      <c r="J154" t="s">
        <v>475</v>
      </c>
      <c r="K154" s="24">
        <v>25.48</v>
      </c>
      <c r="M154">
        <v>58</v>
      </c>
      <c r="N154" t="s">
        <v>230</v>
      </c>
      <c r="O154">
        <v>499</v>
      </c>
      <c r="P154" t="s">
        <v>475</v>
      </c>
      <c r="Q154">
        <v>25.75</v>
      </c>
      <c r="S154">
        <v>58</v>
      </c>
      <c r="T154" t="s">
        <v>230</v>
      </c>
      <c r="U154">
        <v>499</v>
      </c>
      <c r="V154" t="s">
        <v>475</v>
      </c>
      <c r="W154" s="24">
        <v>27</v>
      </c>
      <c r="Z154" s="40">
        <v>24</v>
      </c>
      <c r="AA154" s="40">
        <v>503</v>
      </c>
      <c r="AB154" s="41">
        <v>503</v>
      </c>
      <c r="AC154" s="37" t="s">
        <v>476</v>
      </c>
      <c r="AD154" s="34">
        <v>83.55</v>
      </c>
    </row>
    <row r="155" spans="1:30" ht="15.75" x14ac:dyDescent="0.25">
      <c r="A155">
        <v>419</v>
      </c>
      <c r="B155" t="s">
        <v>230</v>
      </c>
      <c r="C155">
        <v>735</v>
      </c>
      <c r="D155" t="s">
        <v>477</v>
      </c>
      <c r="E155" s="24">
        <v>109.38</v>
      </c>
      <c r="G155">
        <v>7</v>
      </c>
      <c r="H155" t="s">
        <v>230</v>
      </c>
      <c r="I155">
        <v>501</v>
      </c>
      <c r="J155" t="s">
        <v>478</v>
      </c>
      <c r="K155" s="24">
        <v>64.03</v>
      </c>
      <c r="M155">
        <v>7</v>
      </c>
      <c r="N155" t="s">
        <v>230</v>
      </c>
      <c r="O155">
        <v>501</v>
      </c>
      <c r="P155" t="s">
        <v>478</v>
      </c>
      <c r="Q155">
        <v>68.680000000000007</v>
      </c>
      <c r="S155">
        <v>7</v>
      </c>
      <c r="T155" t="s">
        <v>230</v>
      </c>
      <c r="U155">
        <v>501</v>
      </c>
      <c r="V155" t="s">
        <v>478</v>
      </c>
      <c r="W155" s="24">
        <v>74.22</v>
      </c>
      <c r="Z155" s="40">
        <v>44</v>
      </c>
      <c r="AA155" s="40">
        <v>507</v>
      </c>
      <c r="AB155" s="41">
        <v>507</v>
      </c>
      <c r="AC155" s="37" t="s">
        <v>164</v>
      </c>
      <c r="AD155" s="34">
        <v>391.43</v>
      </c>
    </row>
    <row r="156" spans="1:30" ht="15.75" x14ac:dyDescent="0.25">
      <c r="A156">
        <v>52</v>
      </c>
      <c r="B156" t="s">
        <v>230</v>
      </c>
      <c r="C156">
        <v>449</v>
      </c>
      <c r="D156" t="s">
        <v>449</v>
      </c>
      <c r="E156" s="24">
        <v>2500.23</v>
      </c>
      <c r="G156">
        <v>24</v>
      </c>
      <c r="H156" t="s">
        <v>230</v>
      </c>
      <c r="I156">
        <v>503</v>
      </c>
      <c r="J156" t="s">
        <v>479</v>
      </c>
      <c r="K156" s="24">
        <v>68.180000000000007</v>
      </c>
      <c r="M156">
        <v>24</v>
      </c>
      <c r="N156" t="s">
        <v>230</v>
      </c>
      <c r="O156">
        <v>503</v>
      </c>
      <c r="P156" t="s">
        <v>479</v>
      </c>
      <c r="Q156">
        <v>63.3</v>
      </c>
      <c r="S156">
        <v>24</v>
      </c>
      <c r="T156" t="s">
        <v>230</v>
      </c>
      <c r="U156">
        <v>503</v>
      </c>
      <c r="V156" t="s">
        <v>479</v>
      </c>
      <c r="W156" s="24">
        <v>70.91</v>
      </c>
      <c r="Z156" s="40">
        <v>58</v>
      </c>
      <c r="AA156" s="40">
        <v>509</v>
      </c>
      <c r="AB156" s="41">
        <v>509</v>
      </c>
      <c r="AC156" s="37" t="s">
        <v>480</v>
      </c>
      <c r="AD156" s="34">
        <v>56.55</v>
      </c>
    </row>
    <row r="157" spans="1:30" ht="15.75" x14ac:dyDescent="0.25">
      <c r="A157">
        <v>35</v>
      </c>
      <c r="B157" t="s">
        <v>230</v>
      </c>
      <c r="C157">
        <v>450</v>
      </c>
      <c r="D157" t="s">
        <v>455</v>
      </c>
      <c r="E157" s="24">
        <v>219.22</v>
      </c>
      <c r="G157">
        <v>105</v>
      </c>
      <c r="H157" t="s">
        <v>230</v>
      </c>
      <c r="I157">
        <v>507</v>
      </c>
      <c r="J157" t="s">
        <v>481</v>
      </c>
      <c r="K157" s="24">
        <v>411.23</v>
      </c>
      <c r="M157">
        <v>105</v>
      </c>
      <c r="N157" t="s">
        <v>230</v>
      </c>
      <c r="O157">
        <v>507</v>
      </c>
      <c r="P157" t="s">
        <v>481</v>
      </c>
      <c r="Q157">
        <v>416.09</v>
      </c>
      <c r="S157">
        <v>105</v>
      </c>
      <c r="T157" t="s">
        <v>230</v>
      </c>
      <c r="U157">
        <v>507</v>
      </c>
      <c r="V157" t="s">
        <v>481</v>
      </c>
      <c r="W157" s="24">
        <v>415.37</v>
      </c>
      <c r="Z157" s="40">
        <v>16</v>
      </c>
      <c r="AA157" s="40">
        <v>511</v>
      </c>
      <c r="AB157" s="41">
        <v>511</v>
      </c>
      <c r="AC157" s="37" t="s">
        <v>482</v>
      </c>
      <c r="AD157" s="34">
        <v>562.08000000000004</v>
      </c>
    </row>
    <row r="158" spans="1:30" ht="15.75" x14ac:dyDescent="0.25">
      <c r="A158">
        <v>33</v>
      </c>
      <c r="B158" t="s">
        <v>230</v>
      </c>
      <c r="C158">
        <v>453</v>
      </c>
      <c r="D158" t="s">
        <v>458</v>
      </c>
      <c r="E158" s="24">
        <v>1154.19</v>
      </c>
      <c r="G158">
        <v>58</v>
      </c>
      <c r="H158" t="s">
        <v>230</v>
      </c>
      <c r="I158">
        <v>509</v>
      </c>
      <c r="J158" t="s">
        <v>483</v>
      </c>
      <c r="K158" s="24">
        <v>54.56</v>
      </c>
      <c r="M158">
        <v>58</v>
      </c>
      <c r="N158" t="s">
        <v>230</v>
      </c>
      <c r="O158">
        <v>509</v>
      </c>
      <c r="P158" t="s">
        <v>483</v>
      </c>
      <c r="Q158">
        <v>63</v>
      </c>
      <c r="S158">
        <v>58</v>
      </c>
      <c r="T158" t="s">
        <v>230</v>
      </c>
      <c r="U158">
        <v>509</v>
      </c>
      <c r="V158" t="s">
        <v>483</v>
      </c>
      <c r="W158" s="24">
        <v>69.94</v>
      </c>
      <c r="Z158" s="40">
        <v>96</v>
      </c>
      <c r="AA158" s="40">
        <v>513</v>
      </c>
      <c r="AB158" s="41">
        <v>513</v>
      </c>
      <c r="AC158" s="37" t="s">
        <v>484</v>
      </c>
      <c r="AD158" s="34">
        <v>0</v>
      </c>
    </row>
    <row r="159" spans="1:30" ht="15.75" x14ac:dyDescent="0.25">
      <c r="A159">
        <v>420</v>
      </c>
      <c r="B159" t="s">
        <v>230</v>
      </c>
      <c r="C159">
        <v>737</v>
      </c>
      <c r="D159" t="s">
        <v>485</v>
      </c>
      <c r="E159" s="24">
        <v>40.22</v>
      </c>
      <c r="G159">
        <v>16</v>
      </c>
      <c r="H159" t="s">
        <v>230</v>
      </c>
      <c r="I159">
        <v>511</v>
      </c>
      <c r="J159" t="s">
        <v>486</v>
      </c>
      <c r="K159" s="24">
        <v>551.12</v>
      </c>
      <c r="M159">
        <v>16</v>
      </c>
      <c r="N159" t="s">
        <v>230</v>
      </c>
      <c r="O159">
        <v>511</v>
      </c>
      <c r="P159" t="s">
        <v>486</v>
      </c>
      <c r="Q159">
        <v>545.22</v>
      </c>
      <c r="S159">
        <v>16</v>
      </c>
      <c r="T159" t="s">
        <v>230</v>
      </c>
      <c r="U159">
        <v>511</v>
      </c>
      <c r="V159" t="s">
        <v>486</v>
      </c>
      <c r="W159" s="24">
        <v>539.09</v>
      </c>
      <c r="Z159" s="47">
        <v>85</v>
      </c>
      <c r="AA159" s="47">
        <v>515</v>
      </c>
      <c r="AB159" s="48">
        <v>515</v>
      </c>
      <c r="AC159" s="38" t="s">
        <v>487</v>
      </c>
      <c r="AD159" s="36">
        <v>416.18999999999994</v>
      </c>
    </row>
    <row r="160" spans="1:30" ht="15.75" x14ac:dyDescent="0.25">
      <c r="A160">
        <v>54</v>
      </c>
      <c r="B160" t="s">
        <v>230</v>
      </c>
      <c r="C160">
        <v>461</v>
      </c>
      <c r="D160" t="s">
        <v>460</v>
      </c>
      <c r="E160" s="24">
        <v>3964</v>
      </c>
      <c r="G160">
        <v>96</v>
      </c>
      <c r="H160" t="s">
        <v>230</v>
      </c>
      <c r="I160">
        <v>513</v>
      </c>
      <c r="J160" t="s">
        <v>488</v>
      </c>
      <c r="K160" s="24">
        <v>0</v>
      </c>
      <c r="M160">
        <v>96</v>
      </c>
      <c r="N160" t="s">
        <v>230</v>
      </c>
      <c r="O160">
        <v>513</v>
      </c>
      <c r="P160" t="s">
        <v>488</v>
      </c>
      <c r="Q160">
        <v>0</v>
      </c>
      <c r="S160">
        <v>96</v>
      </c>
      <c r="T160" t="s">
        <v>230</v>
      </c>
      <c r="U160">
        <v>513</v>
      </c>
      <c r="V160" t="s">
        <v>488</v>
      </c>
      <c r="W160" s="24">
        <v>0</v>
      </c>
      <c r="Z160" s="40">
        <v>91</v>
      </c>
      <c r="AA160" s="40">
        <v>519</v>
      </c>
      <c r="AB160" s="41">
        <v>519</v>
      </c>
      <c r="AC160" s="37" t="s">
        <v>489</v>
      </c>
      <c r="AD160" s="34">
        <v>0</v>
      </c>
    </row>
    <row r="161" spans="1:30" ht="15.75" x14ac:dyDescent="0.25">
      <c r="A161">
        <v>104</v>
      </c>
      <c r="B161" t="s">
        <v>230</v>
      </c>
      <c r="C161">
        <v>463</v>
      </c>
      <c r="D161" t="s">
        <v>459</v>
      </c>
      <c r="E161" s="24">
        <v>138.33000000000001</v>
      </c>
      <c r="G161">
        <v>85</v>
      </c>
      <c r="H161" t="s">
        <v>230</v>
      </c>
      <c r="I161">
        <v>515</v>
      </c>
      <c r="J161" t="s">
        <v>487</v>
      </c>
      <c r="K161" s="24">
        <v>406.57</v>
      </c>
      <c r="M161">
        <v>85</v>
      </c>
      <c r="N161" t="s">
        <v>230</v>
      </c>
      <c r="O161">
        <v>515</v>
      </c>
      <c r="P161" t="s">
        <v>487</v>
      </c>
      <c r="Q161">
        <v>400.39</v>
      </c>
      <c r="S161">
        <v>85</v>
      </c>
      <c r="T161" t="s">
        <v>230</v>
      </c>
      <c r="U161">
        <v>515</v>
      </c>
      <c r="V161" t="s">
        <v>487</v>
      </c>
      <c r="W161" s="24">
        <v>411.71</v>
      </c>
      <c r="Z161" s="40">
        <v>13</v>
      </c>
      <c r="AA161" s="40">
        <v>525</v>
      </c>
      <c r="AB161" s="41">
        <v>525</v>
      </c>
      <c r="AC161" s="37" t="s">
        <v>490</v>
      </c>
      <c r="AD161" s="34">
        <v>204.93</v>
      </c>
    </row>
    <row r="162" spans="1:30" ht="15.75" x14ac:dyDescent="0.25">
      <c r="A162">
        <v>48</v>
      </c>
      <c r="B162" t="s">
        <v>230</v>
      </c>
      <c r="C162">
        <v>467</v>
      </c>
      <c r="D162" t="s">
        <v>462</v>
      </c>
      <c r="E162" s="24">
        <v>82.81</v>
      </c>
      <c r="G162">
        <v>91</v>
      </c>
      <c r="H162" t="s">
        <v>230</v>
      </c>
      <c r="I162">
        <v>519</v>
      </c>
      <c r="J162" t="s">
        <v>491</v>
      </c>
      <c r="K162" s="24">
        <v>0</v>
      </c>
      <c r="M162">
        <v>91</v>
      </c>
      <c r="N162" t="s">
        <v>230</v>
      </c>
      <c r="O162">
        <v>519</v>
      </c>
      <c r="P162" t="s">
        <v>491</v>
      </c>
      <c r="Q162">
        <v>0</v>
      </c>
      <c r="S162">
        <v>91</v>
      </c>
      <c r="T162" t="s">
        <v>230</v>
      </c>
      <c r="U162">
        <v>519</v>
      </c>
      <c r="V162" t="s">
        <v>491</v>
      </c>
      <c r="W162" s="24">
        <v>0</v>
      </c>
      <c r="Z162" s="40">
        <v>48</v>
      </c>
      <c r="AA162" s="40">
        <v>531</v>
      </c>
      <c r="AB162" s="41">
        <v>531</v>
      </c>
      <c r="AC162" s="37" t="s">
        <v>492</v>
      </c>
      <c r="AD162" s="34">
        <v>199.16</v>
      </c>
    </row>
    <row r="163" spans="1:30" ht="15.75" x14ac:dyDescent="0.25">
      <c r="A163">
        <v>50</v>
      </c>
      <c r="B163" t="s">
        <v>230</v>
      </c>
      <c r="C163">
        <v>471</v>
      </c>
      <c r="D163" t="s">
        <v>463</v>
      </c>
      <c r="E163" s="24">
        <v>365.98</v>
      </c>
      <c r="G163">
        <v>13</v>
      </c>
      <c r="H163" t="s">
        <v>230</v>
      </c>
      <c r="I163">
        <v>525</v>
      </c>
      <c r="J163" t="s">
        <v>490</v>
      </c>
      <c r="K163" s="24">
        <v>199.09</v>
      </c>
      <c r="M163">
        <v>13</v>
      </c>
      <c r="N163" t="s">
        <v>230</v>
      </c>
      <c r="O163">
        <v>525</v>
      </c>
      <c r="P163" t="s">
        <v>490</v>
      </c>
      <c r="Q163">
        <v>182.23</v>
      </c>
      <c r="S163">
        <v>13</v>
      </c>
      <c r="T163" t="s">
        <v>230</v>
      </c>
      <c r="U163">
        <v>525</v>
      </c>
      <c r="V163" t="s">
        <v>490</v>
      </c>
      <c r="W163" s="24">
        <v>196.59</v>
      </c>
      <c r="Z163" s="40">
        <v>55</v>
      </c>
      <c r="AA163" s="40">
        <v>534</v>
      </c>
      <c r="AB163" s="41">
        <v>0</v>
      </c>
      <c r="AC163" s="37" t="s">
        <v>172</v>
      </c>
      <c r="AD163" s="34">
        <v>3426.5</v>
      </c>
    </row>
    <row r="164" spans="1:30" ht="15.75" x14ac:dyDescent="0.25">
      <c r="A164">
        <v>57</v>
      </c>
      <c r="B164" t="s">
        <v>230</v>
      </c>
      <c r="C164">
        <v>473</v>
      </c>
      <c r="D164" t="s">
        <v>464</v>
      </c>
      <c r="E164" s="24">
        <v>3486.77</v>
      </c>
      <c r="G164">
        <v>48</v>
      </c>
      <c r="H164" t="s">
        <v>230</v>
      </c>
      <c r="I164">
        <v>531</v>
      </c>
      <c r="J164" t="s">
        <v>493</v>
      </c>
      <c r="K164" s="24">
        <v>209.74</v>
      </c>
      <c r="M164">
        <v>48</v>
      </c>
      <c r="N164" t="s">
        <v>230</v>
      </c>
      <c r="O164">
        <v>531</v>
      </c>
      <c r="P164" t="s">
        <v>493</v>
      </c>
      <c r="Q164">
        <v>214.28</v>
      </c>
      <c r="S164">
        <v>48</v>
      </c>
      <c r="T164" t="s">
        <v>230</v>
      </c>
      <c r="U164">
        <v>531</v>
      </c>
      <c r="V164" t="s">
        <v>493</v>
      </c>
      <c r="W164" s="24">
        <v>205.76</v>
      </c>
      <c r="Z164" s="40">
        <v>6</v>
      </c>
      <c r="AA164" s="40">
        <v>539</v>
      </c>
      <c r="AB164" s="41">
        <v>539</v>
      </c>
      <c r="AC164" s="37" t="s">
        <v>173</v>
      </c>
      <c r="AD164" s="34">
        <v>115.49</v>
      </c>
    </row>
    <row r="165" spans="1:30" ht="15.75" x14ac:dyDescent="0.25">
      <c r="A165">
        <v>17</v>
      </c>
      <c r="B165" t="s">
        <v>230</v>
      </c>
      <c r="C165">
        <v>476</v>
      </c>
      <c r="D165" t="s">
        <v>466</v>
      </c>
      <c r="E165" s="24">
        <v>1421.99</v>
      </c>
      <c r="G165">
        <v>106</v>
      </c>
      <c r="H165" t="s">
        <v>230</v>
      </c>
      <c r="I165">
        <v>534</v>
      </c>
      <c r="J165" t="s">
        <v>494</v>
      </c>
      <c r="K165" s="24">
        <v>3348.96</v>
      </c>
      <c r="M165">
        <v>106</v>
      </c>
      <c r="N165" t="s">
        <v>230</v>
      </c>
      <c r="O165">
        <v>534</v>
      </c>
      <c r="P165" t="s">
        <v>494</v>
      </c>
      <c r="Q165">
        <v>3354.11</v>
      </c>
      <c r="S165">
        <v>106</v>
      </c>
      <c r="T165" t="s">
        <v>230</v>
      </c>
      <c r="U165">
        <v>534</v>
      </c>
      <c r="V165" t="s">
        <v>494</v>
      </c>
      <c r="W165" s="24">
        <v>3443.96</v>
      </c>
      <c r="Z165" s="47">
        <v>101</v>
      </c>
      <c r="AA165" s="47">
        <v>543</v>
      </c>
      <c r="AB165" s="48">
        <v>543</v>
      </c>
      <c r="AC165" s="38" t="s">
        <v>495</v>
      </c>
      <c r="AD165" s="36">
        <v>424.99</v>
      </c>
    </row>
    <row r="166" spans="1:30" ht="15.75" x14ac:dyDescent="0.25">
      <c r="A166">
        <v>21</v>
      </c>
      <c r="B166" t="s">
        <v>230</v>
      </c>
      <c r="C166">
        <v>485</v>
      </c>
      <c r="D166" t="s">
        <v>467</v>
      </c>
      <c r="E166" s="24">
        <v>659.98</v>
      </c>
      <c r="G166">
        <v>6</v>
      </c>
      <c r="H166" t="s">
        <v>230</v>
      </c>
      <c r="I166">
        <v>539</v>
      </c>
      <c r="J166" t="s">
        <v>496</v>
      </c>
      <c r="K166" s="24">
        <v>89.7</v>
      </c>
      <c r="M166">
        <v>6</v>
      </c>
      <c r="N166" t="s">
        <v>230</v>
      </c>
      <c r="O166">
        <v>539</v>
      </c>
      <c r="P166" t="s">
        <v>496</v>
      </c>
      <c r="Q166">
        <v>92.5</v>
      </c>
      <c r="S166">
        <v>6</v>
      </c>
      <c r="T166" t="s">
        <v>230</v>
      </c>
      <c r="U166">
        <v>539</v>
      </c>
      <c r="V166" t="s">
        <v>496</v>
      </c>
      <c r="W166" s="24">
        <v>110.34</v>
      </c>
      <c r="Z166" s="40">
        <v>23</v>
      </c>
      <c r="AA166" s="40">
        <v>549</v>
      </c>
      <c r="AB166" s="41">
        <v>549</v>
      </c>
      <c r="AC166" s="37" t="s">
        <v>497</v>
      </c>
      <c r="AD166" s="34">
        <v>72.790000000000006</v>
      </c>
    </row>
    <row r="167" spans="1:30" ht="15.75" x14ac:dyDescent="0.25">
      <c r="A167">
        <v>403</v>
      </c>
      <c r="B167" t="s">
        <v>230</v>
      </c>
      <c r="C167">
        <v>705</v>
      </c>
      <c r="D167" t="s">
        <v>498</v>
      </c>
      <c r="E167" s="24">
        <v>298.58999999999997</v>
      </c>
      <c r="G167">
        <v>101</v>
      </c>
      <c r="H167" t="s">
        <v>230</v>
      </c>
      <c r="I167">
        <v>543</v>
      </c>
      <c r="J167" t="s">
        <v>499</v>
      </c>
      <c r="K167" s="24">
        <v>478.6</v>
      </c>
      <c r="M167">
        <v>101</v>
      </c>
      <c r="N167" t="s">
        <v>230</v>
      </c>
      <c r="O167">
        <v>543</v>
      </c>
      <c r="P167" t="s">
        <v>499</v>
      </c>
      <c r="Q167">
        <v>457.67</v>
      </c>
      <c r="S167">
        <v>101</v>
      </c>
      <c r="T167" t="s">
        <v>230</v>
      </c>
      <c r="U167">
        <v>543</v>
      </c>
      <c r="V167" t="s">
        <v>499</v>
      </c>
      <c r="W167" s="24">
        <v>432.96</v>
      </c>
      <c r="Z167" s="40">
        <v>34</v>
      </c>
      <c r="AA167" s="40">
        <v>551</v>
      </c>
      <c r="AB167" s="41">
        <v>551</v>
      </c>
      <c r="AC167" s="37" t="s">
        <v>176</v>
      </c>
      <c r="AD167" s="34">
        <v>44.64</v>
      </c>
    </row>
    <row r="168" spans="1:30" ht="15.75" x14ac:dyDescent="0.25">
      <c r="A168">
        <v>80</v>
      </c>
      <c r="B168" t="s">
        <v>230</v>
      </c>
      <c r="C168">
        <v>486</v>
      </c>
      <c r="D168" t="s">
        <v>469</v>
      </c>
      <c r="E168" s="24">
        <v>1163.06</v>
      </c>
      <c r="G168">
        <v>23</v>
      </c>
      <c r="H168" t="s">
        <v>230</v>
      </c>
      <c r="I168">
        <v>549</v>
      </c>
      <c r="J168" t="s">
        <v>497</v>
      </c>
      <c r="K168" s="24">
        <v>67.709999999999994</v>
      </c>
      <c r="M168">
        <v>23</v>
      </c>
      <c r="N168" t="s">
        <v>230</v>
      </c>
      <c r="O168">
        <v>549</v>
      </c>
      <c r="P168" t="s">
        <v>497</v>
      </c>
      <c r="Q168">
        <v>76.36</v>
      </c>
      <c r="S168">
        <v>23</v>
      </c>
      <c r="T168" t="s">
        <v>230</v>
      </c>
      <c r="U168">
        <v>549</v>
      </c>
      <c r="V168" t="s">
        <v>497</v>
      </c>
      <c r="W168" s="24">
        <v>75.08</v>
      </c>
      <c r="Z168" s="40">
        <v>48</v>
      </c>
      <c r="AA168" s="40">
        <v>553</v>
      </c>
      <c r="AB168" s="41">
        <v>553</v>
      </c>
      <c r="AC168" s="37" t="s">
        <v>177</v>
      </c>
      <c r="AD168" s="34">
        <v>20.43</v>
      </c>
    </row>
    <row r="169" spans="1:30" ht="15.75" x14ac:dyDescent="0.25">
      <c r="A169">
        <v>56</v>
      </c>
      <c r="B169" t="s">
        <v>230</v>
      </c>
      <c r="C169">
        <v>491</v>
      </c>
      <c r="D169" t="s">
        <v>468</v>
      </c>
      <c r="E169" s="24">
        <v>1334.73</v>
      </c>
      <c r="G169">
        <v>34</v>
      </c>
      <c r="H169" t="s">
        <v>230</v>
      </c>
      <c r="I169">
        <v>551</v>
      </c>
      <c r="J169" t="s">
        <v>500</v>
      </c>
      <c r="K169" s="24">
        <v>45.75</v>
      </c>
      <c r="M169">
        <v>34</v>
      </c>
      <c r="N169" t="s">
        <v>230</v>
      </c>
      <c r="O169">
        <v>551</v>
      </c>
      <c r="P169" t="s">
        <v>500</v>
      </c>
      <c r="Q169">
        <v>41.63</v>
      </c>
      <c r="S169">
        <v>34</v>
      </c>
      <c r="T169" t="s">
        <v>230</v>
      </c>
      <c r="U169">
        <v>551</v>
      </c>
      <c r="V169" t="s">
        <v>500</v>
      </c>
      <c r="W169" s="24">
        <v>44.2</v>
      </c>
      <c r="Z169" s="40">
        <v>24</v>
      </c>
      <c r="AA169" s="40">
        <v>555</v>
      </c>
      <c r="AB169" s="41">
        <v>555</v>
      </c>
      <c r="AC169" s="37" t="s">
        <v>501</v>
      </c>
      <c r="AD169" s="34">
        <v>976.68000000000006</v>
      </c>
    </row>
    <row r="170" spans="1:30" ht="15.75" x14ac:dyDescent="0.25">
      <c r="A170">
        <v>39</v>
      </c>
      <c r="B170" t="s">
        <v>230</v>
      </c>
      <c r="C170">
        <v>493</v>
      </c>
      <c r="D170" t="s">
        <v>471</v>
      </c>
      <c r="E170" s="24">
        <v>705.01</v>
      </c>
      <c r="G170">
        <v>48</v>
      </c>
      <c r="H170" t="s">
        <v>230</v>
      </c>
      <c r="I170">
        <v>553</v>
      </c>
      <c r="J170" t="s">
        <v>502</v>
      </c>
      <c r="K170" s="24">
        <v>17.28</v>
      </c>
      <c r="M170">
        <v>48</v>
      </c>
      <c r="N170" t="s">
        <v>230</v>
      </c>
      <c r="O170">
        <v>553</v>
      </c>
      <c r="P170" t="s">
        <v>502</v>
      </c>
      <c r="Q170">
        <v>21.73</v>
      </c>
      <c r="S170">
        <v>48</v>
      </c>
      <c r="T170" t="s">
        <v>230</v>
      </c>
      <c r="U170">
        <v>553</v>
      </c>
      <c r="V170" t="s">
        <v>502</v>
      </c>
      <c r="W170" s="24">
        <v>22.19</v>
      </c>
      <c r="Z170" s="40">
        <v>48</v>
      </c>
      <c r="AA170" s="40">
        <v>559</v>
      </c>
      <c r="AB170" s="41">
        <v>559</v>
      </c>
      <c r="AC170" s="37" t="s">
        <v>179</v>
      </c>
      <c r="AD170" s="34">
        <v>58.31</v>
      </c>
    </row>
    <row r="171" spans="1:30" ht="15.75" x14ac:dyDescent="0.25">
      <c r="A171">
        <v>21</v>
      </c>
      <c r="B171" t="s">
        <v>230</v>
      </c>
      <c r="C171">
        <v>495</v>
      </c>
      <c r="D171" t="s">
        <v>473</v>
      </c>
      <c r="E171" s="24">
        <v>75.61</v>
      </c>
      <c r="G171">
        <v>24</v>
      </c>
      <c r="H171" t="s">
        <v>230</v>
      </c>
      <c r="I171">
        <v>555</v>
      </c>
      <c r="J171" t="s">
        <v>503</v>
      </c>
      <c r="K171" s="24">
        <v>907.4</v>
      </c>
      <c r="M171">
        <v>24</v>
      </c>
      <c r="N171" t="s">
        <v>230</v>
      </c>
      <c r="O171">
        <v>555</v>
      </c>
      <c r="P171" t="s">
        <v>503</v>
      </c>
      <c r="Q171">
        <v>921.51</v>
      </c>
      <c r="S171">
        <v>24</v>
      </c>
      <c r="T171" t="s">
        <v>230</v>
      </c>
      <c r="U171">
        <v>555</v>
      </c>
      <c r="V171" t="s">
        <v>503</v>
      </c>
      <c r="W171" s="24">
        <v>964.3</v>
      </c>
      <c r="Z171" s="40">
        <v>29</v>
      </c>
      <c r="AA171" s="40">
        <v>563</v>
      </c>
      <c r="AB171" s="41">
        <v>563</v>
      </c>
      <c r="AC171" s="37" t="s">
        <v>504</v>
      </c>
      <c r="AD171" s="34">
        <v>139.15</v>
      </c>
    </row>
    <row r="172" spans="1:30" ht="15.75" x14ac:dyDescent="0.25">
      <c r="A172">
        <v>437</v>
      </c>
      <c r="B172" t="s">
        <v>230</v>
      </c>
      <c r="C172">
        <v>714</v>
      </c>
      <c r="D172" t="s">
        <v>505</v>
      </c>
      <c r="E172" s="24">
        <v>34.869999999999997</v>
      </c>
      <c r="G172">
        <v>48</v>
      </c>
      <c r="H172" t="s">
        <v>230</v>
      </c>
      <c r="I172">
        <v>559</v>
      </c>
      <c r="J172" t="s">
        <v>506</v>
      </c>
      <c r="K172" s="24">
        <v>65.73</v>
      </c>
      <c r="M172">
        <v>48</v>
      </c>
      <c r="N172" t="s">
        <v>230</v>
      </c>
      <c r="O172">
        <v>559</v>
      </c>
      <c r="P172" t="s">
        <v>506</v>
      </c>
      <c r="Q172">
        <v>59.85</v>
      </c>
      <c r="S172">
        <v>48</v>
      </c>
      <c r="T172" t="s">
        <v>230</v>
      </c>
      <c r="U172">
        <v>559</v>
      </c>
      <c r="V172" t="s">
        <v>506</v>
      </c>
      <c r="W172" s="24">
        <v>54.75</v>
      </c>
      <c r="Z172" s="47">
        <v>36</v>
      </c>
      <c r="AA172" s="47">
        <v>568</v>
      </c>
      <c r="AB172" s="48">
        <v>0</v>
      </c>
      <c r="AC172" s="38" t="s">
        <v>507</v>
      </c>
      <c r="AD172" s="36">
        <v>1106.25</v>
      </c>
    </row>
    <row r="173" spans="1:30" ht="15.75" x14ac:dyDescent="0.25">
      <c r="A173">
        <v>58</v>
      </c>
      <c r="B173" t="s">
        <v>230</v>
      </c>
      <c r="C173">
        <v>499</v>
      </c>
      <c r="D173" t="s">
        <v>475</v>
      </c>
      <c r="E173" s="24">
        <v>23.01</v>
      </c>
      <c r="G173">
        <v>29</v>
      </c>
      <c r="H173" t="s">
        <v>230</v>
      </c>
      <c r="I173">
        <v>563</v>
      </c>
      <c r="J173" t="s">
        <v>508</v>
      </c>
      <c r="K173" s="24">
        <v>131.68</v>
      </c>
      <c r="M173">
        <v>29</v>
      </c>
      <c r="N173" t="s">
        <v>230</v>
      </c>
      <c r="O173">
        <v>563</v>
      </c>
      <c r="P173" t="s">
        <v>508</v>
      </c>
      <c r="Q173">
        <v>136.47999999999999</v>
      </c>
      <c r="S173">
        <v>29</v>
      </c>
      <c r="T173" t="s">
        <v>230</v>
      </c>
      <c r="U173">
        <v>563</v>
      </c>
      <c r="V173" t="s">
        <v>508</v>
      </c>
      <c r="W173" s="24">
        <v>140.99</v>
      </c>
      <c r="Z173" s="40">
        <v>63</v>
      </c>
      <c r="AA173" s="40">
        <v>572</v>
      </c>
      <c r="AB173" s="41">
        <v>0</v>
      </c>
      <c r="AC173" s="37" t="s">
        <v>509</v>
      </c>
      <c r="AD173" s="34">
        <v>541.97</v>
      </c>
    </row>
    <row r="174" spans="1:30" ht="15.75" x14ac:dyDescent="0.25">
      <c r="A174">
        <v>7</v>
      </c>
      <c r="B174" t="s">
        <v>230</v>
      </c>
      <c r="C174">
        <v>501</v>
      </c>
      <c r="D174" t="s">
        <v>478</v>
      </c>
      <c r="E174" s="24">
        <v>54.77</v>
      </c>
      <c r="G174">
        <v>36</v>
      </c>
      <c r="H174" t="s">
        <v>230</v>
      </c>
      <c r="I174">
        <v>568</v>
      </c>
      <c r="J174" t="s">
        <v>507</v>
      </c>
      <c r="K174" s="24">
        <v>1031.9100000000001</v>
      </c>
      <c r="M174">
        <v>36</v>
      </c>
      <c r="N174" t="s">
        <v>230</v>
      </c>
      <c r="O174">
        <v>568</v>
      </c>
      <c r="P174" t="s">
        <v>507</v>
      </c>
      <c r="Q174">
        <v>1052.92</v>
      </c>
      <c r="S174">
        <v>36</v>
      </c>
      <c r="T174" t="s">
        <v>230</v>
      </c>
      <c r="U174">
        <v>568</v>
      </c>
      <c r="V174" t="s">
        <v>507</v>
      </c>
      <c r="W174" s="24">
        <v>1074.23</v>
      </c>
      <c r="Z174" s="40">
        <v>94</v>
      </c>
      <c r="AA174" s="40">
        <v>573</v>
      </c>
      <c r="AB174" s="41">
        <v>573</v>
      </c>
      <c r="AC174" s="37" t="s">
        <v>510</v>
      </c>
      <c r="AD174" s="34">
        <v>418.1</v>
      </c>
    </row>
    <row r="175" spans="1:30" ht="15.75" x14ac:dyDescent="0.25">
      <c r="A175">
        <v>24</v>
      </c>
      <c r="B175" t="s">
        <v>230</v>
      </c>
      <c r="C175">
        <v>503</v>
      </c>
      <c r="D175" t="s">
        <v>479</v>
      </c>
      <c r="E175" s="24">
        <v>54.31</v>
      </c>
      <c r="G175">
        <v>63</v>
      </c>
      <c r="H175" t="s">
        <v>230</v>
      </c>
      <c r="I175">
        <v>572</v>
      </c>
      <c r="J175" t="s">
        <v>511</v>
      </c>
      <c r="K175" s="24">
        <v>559.16</v>
      </c>
      <c r="M175">
        <v>63</v>
      </c>
      <c r="N175" t="s">
        <v>230</v>
      </c>
      <c r="O175">
        <v>572</v>
      </c>
      <c r="P175" t="s">
        <v>511</v>
      </c>
      <c r="Q175">
        <v>541.22</v>
      </c>
      <c r="S175">
        <v>63</v>
      </c>
      <c r="T175" t="s">
        <v>230</v>
      </c>
      <c r="U175">
        <v>572</v>
      </c>
      <c r="V175" t="s">
        <v>511</v>
      </c>
      <c r="W175" s="24">
        <v>501.54</v>
      </c>
      <c r="Z175" s="40">
        <v>95</v>
      </c>
      <c r="AA175" s="40">
        <v>575</v>
      </c>
      <c r="AB175" s="41">
        <v>575</v>
      </c>
      <c r="AC175" s="37" t="s">
        <v>512</v>
      </c>
      <c r="AD175" s="34">
        <v>2860.38</v>
      </c>
    </row>
    <row r="176" spans="1:30" ht="15.75" x14ac:dyDescent="0.25">
      <c r="A176">
        <v>105</v>
      </c>
      <c r="B176" t="s">
        <v>230</v>
      </c>
      <c r="C176">
        <v>507</v>
      </c>
      <c r="D176" t="s">
        <v>481</v>
      </c>
      <c r="E176" s="24">
        <v>393.72</v>
      </c>
      <c r="G176">
        <v>94</v>
      </c>
      <c r="H176" t="s">
        <v>230</v>
      </c>
      <c r="I176">
        <v>573</v>
      </c>
      <c r="J176" t="s">
        <v>510</v>
      </c>
      <c r="K176" s="24">
        <v>383.25</v>
      </c>
      <c r="M176">
        <v>94</v>
      </c>
      <c r="N176" t="s">
        <v>230</v>
      </c>
      <c r="O176">
        <v>573</v>
      </c>
      <c r="P176" t="s">
        <v>510</v>
      </c>
      <c r="Q176">
        <v>405.97</v>
      </c>
      <c r="S176">
        <v>94</v>
      </c>
      <c r="T176" t="s">
        <v>230</v>
      </c>
      <c r="U176">
        <v>573</v>
      </c>
      <c r="V176" t="s">
        <v>510</v>
      </c>
      <c r="W176" s="24">
        <v>433.75</v>
      </c>
      <c r="Z176" s="40">
        <v>34</v>
      </c>
      <c r="AA176" s="40">
        <v>579</v>
      </c>
      <c r="AB176" s="41">
        <v>579</v>
      </c>
      <c r="AC176" s="37" t="s">
        <v>513</v>
      </c>
      <c r="AD176" s="34">
        <v>0</v>
      </c>
    </row>
    <row r="177" spans="1:30" ht="15.75" x14ac:dyDescent="0.25">
      <c r="A177">
        <v>58</v>
      </c>
      <c r="B177" t="s">
        <v>230</v>
      </c>
      <c r="C177">
        <v>509</v>
      </c>
      <c r="D177" t="s">
        <v>483</v>
      </c>
      <c r="E177" s="24">
        <v>58.42</v>
      </c>
      <c r="G177">
        <v>95</v>
      </c>
      <c r="H177" t="s">
        <v>230</v>
      </c>
      <c r="I177">
        <v>575</v>
      </c>
      <c r="J177" t="s">
        <v>512</v>
      </c>
      <c r="K177" s="24">
        <v>2959.89</v>
      </c>
      <c r="M177">
        <v>95</v>
      </c>
      <c r="N177" t="s">
        <v>230</v>
      </c>
      <c r="O177">
        <v>575</v>
      </c>
      <c r="P177" t="s">
        <v>512</v>
      </c>
      <c r="Q177">
        <v>2872.6</v>
      </c>
      <c r="S177">
        <v>95</v>
      </c>
      <c r="T177" t="s">
        <v>230</v>
      </c>
      <c r="U177">
        <v>575</v>
      </c>
      <c r="V177" t="s">
        <v>512</v>
      </c>
      <c r="W177" s="24">
        <v>2869.81</v>
      </c>
      <c r="Z177" s="40">
        <v>21</v>
      </c>
      <c r="AA177" s="40">
        <v>581</v>
      </c>
      <c r="AB177" s="41">
        <v>0</v>
      </c>
      <c r="AC177" s="37" t="s">
        <v>514</v>
      </c>
      <c r="AD177" s="34">
        <v>1010.44</v>
      </c>
    </row>
    <row r="178" spans="1:30" ht="15.75" x14ac:dyDescent="0.25">
      <c r="A178">
        <v>16</v>
      </c>
      <c r="B178" t="s">
        <v>230</v>
      </c>
      <c r="C178">
        <v>511</v>
      </c>
      <c r="D178" t="s">
        <v>486</v>
      </c>
      <c r="E178" s="24">
        <v>470.95</v>
      </c>
      <c r="G178">
        <v>34</v>
      </c>
      <c r="H178" t="s">
        <v>230</v>
      </c>
      <c r="I178">
        <v>579</v>
      </c>
      <c r="J178" t="s">
        <v>513</v>
      </c>
      <c r="K178" s="24">
        <v>0</v>
      </c>
      <c r="M178">
        <v>34</v>
      </c>
      <c r="N178" t="s">
        <v>230</v>
      </c>
      <c r="O178">
        <v>579</v>
      </c>
      <c r="P178" t="s">
        <v>513</v>
      </c>
      <c r="Q178">
        <v>0</v>
      </c>
      <c r="S178">
        <v>34</v>
      </c>
      <c r="T178" t="s">
        <v>230</v>
      </c>
      <c r="U178">
        <v>579</v>
      </c>
      <c r="V178" t="s">
        <v>513</v>
      </c>
      <c r="W178" s="24">
        <v>0</v>
      </c>
      <c r="Z178" s="40">
        <v>59</v>
      </c>
      <c r="AA178" s="40">
        <v>582</v>
      </c>
      <c r="AB178" s="41">
        <v>0</v>
      </c>
      <c r="AC178" s="37" t="s">
        <v>515</v>
      </c>
      <c r="AD178" s="34">
        <v>1368.92</v>
      </c>
    </row>
    <row r="179" spans="1:30" x14ac:dyDescent="0.25">
      <c r="A179">
        <v>409</v>
      </c>
      <c r="B179" t="s">
        <v>230</v>
      </c>
      <c r="C179">
        <v>721</v>
      </c>
      <c r="D179" t="s">
        <v>516</v>
      </c>
      <c r="E179" s="24">
        <v>304.77999999999997</v>
      </c>
      <c r="G179">
        <v>21</v>
      </c>
      <c r="H179" t="s">
        <v>230</v>
      </c>
      <c r="I179">
        <v>581</v>
      </c>
      <c r="J179" t="s">
        <v>517</v>
      </c>
      <c r="K179" s="24">
        <v>1035.32</v>
      </c>
      <c r="M179">
        <v>21</v>
      </c>
      <c r="N179" t="s">
        <v>230</v>
      </c>
      <c r="O179">
        <v>581</v>
      </c>
      <c r="P179" t="s">
        <v>517</v>
      </c>
      <c r="Q179">
        <v>1007.69</v>
      </c>
      <c r="S179">
        <v>21</v>
      </c>
      <c r="T179" t="s">
        <v>230</v>
      </c>
      <c r="U179">
        <v>581</v>
      </c>
      <c r="V179" t="s">
        <v>517</v>
      </c>
      <c r="W179" s="24">
        <v>1035.82</v>
      </c>
    </row>
    <row r="180" spans="1:30" x14ac:dyDescent="0.25">
      <c r="A180">
        <v>96</v>
      </c>
      <c r="B180" t="s">
        <v>230</v>
      </c>
      <c r="C180">
        <v>513</v>
      </c>
      <c r="D180" t="s">
        <v>488</v>
      </c>
      <c r="E180" s="24">
        <v>0</v>
      </c>
      <c r="G180">
        <v>59</v>
      </c>
      <c r="H180" t="s">
        <v>230</v>
      </c>
      <c r="I180">
        <v>582</v>
      </c>
      <c r="J180" t="s">
        <v>515</v>
      </c>
      <c r="K180" s="24">
        <v>1339.26</v>
      </c>
      <c r="M180">
        <v>59</v>
      </c>
      <c r="N180" t="s">
        <v>230</v>
      </c>
      <c r="O180">
        <v>582</v>
      </c>
      <c r="P180" t="s">
        <v>515</v>
      </c>
      <c r="Q180">
        <v>1370.29</v>
      </c>
      <c r="S180">
        <v>59</v>
      </c>
      <c r="T180" t="s">
        <v>230</v>
      </c>
      <c r="U180">
        <v>582</v>
      </c>
      <c r="V180" t="s">
        <v>515</v>
      </c>
      <c r="W180" s="24">
        <v>1372.48</v>
      </c>
    </row>
    <row r="181" spans="1:30" x14ac:dyDescent="0.25">
      <c r="A181">
        <v>85</v>
      </c>
      <c r="B181" t="s">
        <v>230</v>
      </c>
      <c r="C181">
        <v>515</v>
      </c>
      <c r="D181" t="s">
        <v>487</v>
      </c>
      <c r="E181" s="24">
        <v>385.34</v>
      </c>
    </row>
    <row r="182" spans="1:30" x14ac:dyDescent="0.25">
      <c r="A182">
        <v>91</v>
      </c>
      <c r="B182" t="s">
        <v>230</v>
      </c>
      <c r="C182">
        <v>519</v>
      </c>
      <c r="D182" t="s">
        <v>491</v>
      </c>
      <c r="E182" s="24">
        <v>0</v>
      </c>
    </row>
    <row r="183" spans="1:30" x14ac:dyDescent="0.25">
      <c r="A183">
        <v>407</v>
      </c>
      <c r="B183" t="s">
        <v>230</v>
      </c>
      <c r="C183">
        <v>717</v>
      </c>
      <c r="D183" t="s">
        <v>518</v>
      </c>
      <c r="E183" s="24">
        <v>94.49</v>
      </c>
    </row>
    <row r="184" spans="1:30" x14ac:dyDescent="0.25">
      <c r="A184">
        <v>13</v>
      </c>
      <c r="B184" t="s">
        <v>230</v>
      </c>
      <c r="C184">
        <v>525</v>
      </c>
      <c r="D184" t="s">
        <v>490</v>
      </c>
      <c r="E184" s="24">
        <v>178.61</v>
      </c>
    </row>
    <row r="185" spans="1:30" x14ac:dyDescent="0.25">
      <c r="A185">
        <v>417</v>
      </c>
      <c r="B185" t="s">
        <v>230</v>
      </c>
      <c r="C185">
        <v>731</v>
      </c>
      <c r="D185" t="s">
        <v>519</v>
      </c>
      <c r="E185" s="24">
        <v>224.11</v>
      </c>
    </row>
    <row r="186" spans="1:30" x14ac:dyDescent="0.25">
      <c r="A186">
        <v>423</v>
      </c>
      <c r="B186" t="s">
        <v>230</v>
      </c>
      <c r="C186">
        <v>741</v>
      </c>
      <c r="D186" t="s">
        <v>520</v>
      </c>
      <c r="E186" s="24">
        <v>359.49</v>
      </c>
    </row>
    <row r="187" spans="1:30" x14ac:dyDescent="0.25">
      <c r="A187">
        <v>48</v>
      </c>
      <c r="B187" t="s">
        <v>230</v>
      </c>
      <c r="C187">
        <v>531</v>
      </c>
      <c r="D187" t="s">
        <v>493</v>
      </c>
      <c r="E187" s="24">
        <v>202.98</v>
      </c>
    </row>
    <row r="188" spans="1:30" x14ac:dyDescent="0.25">
      <c r="A188">
        <v>106</v>
      </c>
      <c r="B188" t="s">
        <v>230</v>
      </c>
      <c r="C188">
        <v>534</v>
      </c>
      <c r="D188" t="s">
        <v>494</v>
      </c>
      <c r="E188" s="24">
        <v>3154.22</v>
      </c>
    </row>
    <row r="189" spans="1:30" x14ac:dyDescent="0.25">
      <c r="A189">
        <v>6</v>
      </c>
      <c r="B189" t="s">
        <v>230</v>
      </c>
      <c r="C189">
        <v>539</v>
      </c>
      <c r="D189" t="s">
        <v>496</v>
      </c>
      <c r="E189" s="24">
        <v>84.62</v>
      </c>
    </row>
    <row r="190" spans="1:30" x14ac:dyDescent="0.25">
      <c r="A190">
        <v>412</v>
      </c>
      <c r="B190" t="s">
        <v>230</v>
      </c>
      <c r="C190">
        <v>727</v>
      </c>
      <c r="D190" t="s">
        <v>521</v>
      </c>
      <c r="E190" s="24">
        <v>2518.09</v>
      </c>
    </row>
    <row r="191" spans="1:30" x14ac:dyDescent="0.25">
      <c r="A191">
        <v>101</v>
      </c>
      <c r="B191" t="s">
        <v>230</v>
      </c>
      <c r="C191">
        <v>543</v>
      </c>
      <c r="D191" t="s">
        <v>499</v>
      </c>
      <c r="E191" s="24">
        <v>460.96</v>
      </c>
    </row>
    <row r="192" spans="1:30" x14ac:dyDescent="0.25">
      <c r="A192">
        <v>23</v>
      </c>
      <c r="B192" t="s">
        <v>230</v>
      </c>
      <c r="C192">
        <v>549</v>
      </c>
      <c r="D192" t="s">
        <v>497</v>
      </c>
      <c r="E192" s="24">
        <v>59.58</v>
      </c>
    </row>
    <row r="193" spans="1:5" x14ac:dyDescent="0.25">
      <c r="A193">
        <v>34</v>
      </c>
      <c r="B193" t="s">
        <v>230</v>
      </c>
      <c r="C193">
        <v>551</v>
      </c>
      <c r="D193" t="s">
        <v>500</v>
      </c>
      <c r="E193" s="24">
        <v>42.45</v>
      </c>
    </row>
    <row r="194" spans="1:5" x14ac:dyDescent="0.25">
      <c r="A194">
        <v>48</v>
      </c>
      <c r="B194" t="s">
        <v>230</v>
      </c>
      <c r="C194">
        <v>553</v>
      </c>
      <c r="D194" t="s">
        <v>502</v>
      </c>
      <c r="E194" s="24">
        <v>61.36</v>
      </c>
    </row>
    <row r="195" spans="1:5" x14ac:dyDescent="0.25">
      <c r="A195">
        <v>24</v>
      </c>
      <c r="B195" t="s">
        <v>230</v>
      </c>
      <c r="C195">
        <v>555</v>
      </c>
      <c r="D195" t="s">
        <v>503</v>
      </c>
      <c r="E195" s="24">
        <v>836.52</v>
      </c>
    </row>
    <row r="196" spans="1:5" x14ac:dyDescent="0.25">
      <c r="A196">
        <v>48</v>
      </c>
      <c r="B196" t="s">
        <v>230</v>
      </c>
      <c r="C196">
        <v>559</v>
      </c>
      <c r="D196" t="s">
        <v>506</v>
      </c>
      <c r="E196" s="24">
        <v>69.94</v>
      </c>
    </row>
    <row r="197" spans="1:5" x14ac:dyDescent="0.25">
      <c r="A197">
        <v>29</v>
      </c>
      <c r="B197" t="s">
        <v>230</v>
      </c>
      <c r="C197">
        <v>563</v>
      </c>
      <c r="D197" t="s">
        <v>508</v>
      </c>
      <c r="E197" s="24">
        <v>113.15</v>
      </c>
    </row>
    <row r="198" spans="1:5" x14ac:dyDescent="0.25">
      <c r="A198">
        <v>36</v>
      </c>
      <c r="B198" t="s">
        <v>230</v>
      </c>
      <c r="C198">
        <v>568</v>
      </c>
      <c r="D198" t="s">
        <v>507</v>
      </c>
      <c r="E198" s="24">
        <v>959.88</v>
      </c>
    </row>
    <row r="199" spans="1:5" x14ac:dyDescent="0.25">
      <c r="A199">
        <v>63</v>
      </c>
      <c r="B199" t="s">
        <v>230</v>
      </c>
      <c r="C199">
        <v>572</v>
      </c>
      <c r="D199" t="s">
        <v>511</v>
      </c>
      <c r="E199" s="24">
        <v>579.59</v>
      </c>
    </row>
    <row r="200" spans="1:5" x14ac:dyDescent="0.25">
      <c r="A200">
        <v>94</v>
      </c>
      <c r="B200" t="s">
        <v>230</v>
      </c>
      <c r="C200">
        <v>573</v>
      </c>
      <c r="D200" t="s">
        <v>510</v>
      </c>
      <c r="E200" s="24">
        <v>329.71</v>
      </c>
    </row>
    <row r="201" spans="1:5" x14ac:dyDescent="0.25">
      <c r="A201">
        <v>95</v>
      </c>
      <c r="B201" t="s">
        <v>230</v>
      </c>
      <c r="C201">
        <v>575</v>
      </c>
      <c r="D201" t="s">
        <v>512</v>
      </c>
      <c r="E201" s="24">
        <v>2931.11</v>
      </c>
    </row>
    <row r="202" spans="1:5" x14ac:dyDescent="0.25">
      <c r="A202">
        <v>434</v>
      </c>
      <c r="B202" t="s">
        <v>230</v>
      </c>
      <c r="C202">
        <v>712</v>
      </c>
      <c r="D202" t="s">
        <v>522</v>
      </c>
      <c r="E202" s="24">
        <v>243.61</v>
      </c>
    </row>
    <row r="203" spans="1:5" x14ac:dyDescent="0.25">
      <c r="A203">
        <v>34</v>
      </c>
      <c r="B203" t="s">
        <v>230</v>
      </c>
      <c r="C203">
        <v>579</v>
      </c>
      <c r="D203" t="s">
        <v>513</v>
      </c>
      <c r="E203" s="24">
        <v>0</v>
      </c>
    </row>
    <row r="204" spans="1:5" x14ac:dyDescent="0.25">
      <c r="A204">
        <v>21</v>
      </c>
      <c r="B204" t="s">
        <v>230</v>
      </c>
      <c r="C204">
        <v>581</v>
      </c>
      <c r="D204" t="s">
        <v>517</v>
      </c>
      <c r="E204" s="24">
        <v>1085.83</v>
      </c>
    </row>
    <row r="205" spans="1:5" x14ac:dyDescent="0.25">
      <c r="A205">
        <v>59</v>
      </c>
      <c r="B205" t="s">
        <v>230</v>
      </c>
      <c r="C205">
        <v>582</v>
      </c>
      <c r="D205" t="s">
        <v>515</v>
      </c>
      <c r="E205" s="24">
        <v>1260.77</v>
      </c>
    </row>
  </sheetData>
  <mergeCells count="3">
    <mergeCell ref="A1:E1"/>
    <mergeCell ref="M1:Q1"/>
    <mergeCell ref="G1:K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773B6-6B0F-4057-8D37-1A8E4854EB50}">
  <dimension ref="A1:Z199"/>
  <sheetViews>
    <sheetView topLeftCell="L166" zoomScale="90" zoomScaleNormal="90" workbookViewId="0">
      <selection activeCell="A199" sqref="A199:XFD199"/>
    </sheetView>
  </sheetViews>
  <sheetFormatPr defaultRowHeight="15" x14ac:dyDescent="0.25"/>
  <cols>
    <col min="1" max="1" width="5.42578125" bestFit="1" customWidth="1"/>
    <col min="2" max="2" width="57.85546875" bestFit="1" customWidth="1"/>
    <col min="3" max="3" width="20.85546875" bestFit="1" customWidth="1"/>
    <col min="4" max="4" width="18.28515625" bestFit="1" customWidth="1"/>
    <col min="5" max="5" width="20.85546875" bestFit="1" customWidth="1"/>
    <col min="6" max="6" width="18.28515625" bestFit="1" customWidth="1"/>
    <col min="7" max="7" width="19.42578125" bestFit="1" customWidth="1"/>
    <col min="8" max="8" width="16.7109375" bestFit="1" customWidth="1"/>
    <col min="9" max="9" width="20.85546875" bestFit="1" customWidth="1"/>
    <col min="10" max="10" width="18.28515625" bestFit="1" customWidth="1"/>
    <col min="11" max="11" width="19.42578125" bestFit="1" customWidth="1"/>
    <col min="12" max="12" width="16.7109375" bestFit="1" customWidth="1"/>
    <col min="13" max="13" width="20.85546875" bestFit="1" customWidth="1"/>
    <col min="14" max="14" width="18.28515625" bestFit="1" customWidth="1"/>
    <col min="15" max="15" width="19.42578125" bestFit="1" customWidth="1"/>
    <col min="16" max="16" width="16.7109375" bestFit="1" customWidth="1"/>
    <col min="17" max="17" width="20.85546875" bestFit="1" customWidth="1"/>
    <col min="18" max="18" width="18.28515625" bestFit="1" customWidth="1"/>
    <col min="19" max="19" width="19.42578125" bestFit="1" customWidth="1"/>
    <col min="20" max="20" width="16.7109375" bestFit="1" customWidth="1"/>
    <col min="21" max="21" width="20.85546875" bestFit="1" customWidth="1"/>
    <col min="22" max="22" width="18.28515625" bestFit="1" customWidth="1"/>
    <col min="23" max="23" width="19.42578125" bestFit="1" customWidth="1"/>
    <col min="24" max="24" width="16.7109375" bestFit="1" customWidth="1"/>
    <col min="25" max="25" width="22" bestFit="1" customWidth="1"/>
    <col min="26" max="26" width="19.28515625" bestFit="1" customWidth="1"/>
  </cols>
  <sheetData>
    <row r="1" spans="1:26" x14ac:dyDescent="0.25">
      <c r="A1" t="s">
        <v>523</v>
      </c>
      <c r="B1" t="s">
        <v>524</v>
      </c>
      <c r="C1" t="s">
        <v>525</v>
      </c>
      <c r="D1" t="s">
        <v>526</v>
      </c>
      <c r="E1" t="s">
        <v>527</v>
      </c>
      <c r="F1" t="s">
        <v>528</v>
      </c>
      <c r="G1" t="s">
        <v>529</v>
      </c>
      <c r="H1" t="s">
        <v>530</v>
      </c>
      <c r="I1" t="s">
        <v>531</v>
      </c>
      <c r="J1" t="s">
        <v>532</v>
      </c>
      <c r="K1" t="s">
        <v>533</v>
      </c>
      <c r="L1" t="s">
        <v>534</v>
      </c>
      <c r="M1" t="s">
        <v>535</v>
      </c>
      <c r="N1" t="s">
        <v>536</v>
      </c>
      <c r="O1" t="s">
        <v>537</v>
      </c>
      <c r="P1" t="s">
        <v>538</v>
      </c>
      <c r="Q1" t="s">
        <v>539</v>
      </c>
      <c r="R1" t="s">
        <v>540</v>
      </c>
      <c r="S1" t="s">
        <v>541</v>
      </c>
      <c r="T1" t="s">
        <v>542</v>
      </c>
      <c r="U1" t="s">
        <v>543</v>
      </c>
      <c r="V1" t="s">
        <v>544</v>
      </c>
      <c r="W1" t="s">
        <v>545</v>
      </c>
      <c r="X1" t="s">
        <v>546</v>
      </c>
      <c r="Y1" t="s">
        <v>547</v>
      </c>
      <c r="Z1" t="s">
        <v>548</v>
      </c>
    </row>
    <row r="2" spans="1:26" x14ac:dyDescent="0.25">
      <c r="A2">
        <v>725</v>
      </c>
      <c r="B2" t="s">
        <v>549</v>
      </c>
      <c r="M2">
        <v>679</v>
      </c>
      <c r="N2">
        <v>560</v>
      </c>
      <c r="O2">
        <v>55</v>
      </c>
      <c r="P2">
        <v>56</v>
      </c>
      <c r="Q2">
        <v>676</v>
      </c>
      <c r="R2">
        <v>587</v>
      </c>
      <c r="S2">
        <v>60</v>
      </c>
      <c r="T2">
        <v>40</v>
      </c>
      <c r="U2">
        <v>689</v>
      </c>
      <c r="V2">
        <v>640</v>
      </c>
      <c r="W2">
        <v>45</v>
      </c>
      <c r="X2">
        <v>51</v>
      </c>
      <c r="Y2">
        <v>639</v>
      </c>
      <c r="Z2">
        <v>664</v>
      </c>
    </row>
    <row r="3" spans="1:26" x14ac:dyDescent="0.25">
      <c r="A3">
        <v>9</v>
      </c>
      <c r="B3" t="s">
        <v>232</v>
      </c>
      <c r="C3">
        <v>573</v>
      </c>
      <c r="D3">
        <v>429</v>
      </c>
      <c r="E3">
        <v>589</v>
      </c>
      <c r="F3">
        <v>448</v>
      </c>
      <c r="G3">
        <v>46</v>
      </c>
      <c r="H3">
        <v>33</v>
      </c>
      <c r="I3">
        <v>615</v>
      </c>
      <c r="J3">
        <v>466</v>
      </c>
      <c r="K3">
        <v>38</v>
      </c>
      <c r="L3">
        <v>35</v>
      </c>
      <c r="M3">
        <v>624</v>
      </c>
      <c r="N3">
        <v>480</v>
      </c>
      <c r="O3">
        <v>52</v>
      </c>
      <c r="P3">
        <v>57</v>
      </c>
      <c r="Q3">
        <v>636</v>
      </c>
      <c r="R3">
        <v>511</v>
      </c>
      <c r="S3">
        <v>62</v>
      </c>
      <c r="T3">
        <v>50</v>
      </c>
      <c r="U3">
        <v>672</v>
      </c>
      <c r="V3">
        <v>561</v>
      </c>
      <c r="W3">
        <v>66</v>
      </c>
      <c r="X3">
        <v>59</v>
      </c>
    </row>
    <row r="4" spans="1:26" x14ac:dyDescent="0.25">
      <c r="A4">
        <v>15</v>
      </c>
      <c r="B4" t="s">
        <v>233</v>
      </c>
      <c r="C4">
        <v>566</v>
      </c>
      <c r="D4">
        <v>432</v>
      </c>
      <c r="E4">
        <v>580</v>
      </c>
      <c r="F4">
        <v>447</v>
      </c>
      <c r="G4">
        <v>33</v>
      </c>
      <c r="H4">
        <v>32</v>
      </c>
      <c r="I4">
        <v>610</v>
      </c>
      <c r="J4">
        <v>449</v>
      </c>
      <c r="K4">
        <v>46</v>
      </c>
      <c r="L4">
        <v>39</v>
      </c>
      <c r="M4">
        <v>632</v>
      </c>
      <c r="N4">
        <v>485</v>
      </c>
      <c r="O4">
        <v>52</v>
      </c>
      <c r="P4">
        <v>40</v>
      </c>
      <c r="Q4">
        <v>633</v>
      </c>
      <c r="R4">
        <v>518</v>
      </c>
      <c r="S4">
        <v>52</v>
      </c>
      <c r="T4">
        <v>41</v>
      </c>
      <c r="U4">
        <v>665</v>
      </c>
      <c r="V4">
        <v>559</v>
      </c>
      <c r="W4">
        <v>51</v>
      </c>
      <c r="X4">
        <v>43</v>
      </c>
    </row>
    <row r="5" spans="1:26" x14ac:dyDescent="0.25">
      <c r="A5">
        <v>17</v>
      </c>
      <c r="B5" t="s">
        <v>234</v>
      </c>
      <c r="C5">
        <v>601</v>
      </c>
      <c r="D5">
        <v>445</v>
      </c>
      <c r="E5">
        <v>618</v>
      </c>
      <c r="F5">
        <v>480</v>
      </c>
      <c r="G5">
        <v>54</v>
      </c>
      <c r="H5">
        <v>63</v>
      </c>
      <c r="I5">
        <v>623</v>
      </c>
      <c r="J5">
        <v>490</v>
      </c>
      <c r="K5">
        <v>37</v>
      </c>
      <c r="L5">
        <v>37</v>
      </c>
      <c r="M5">
        <v>655</v>
      </c>
      <c r="N5">
        <v>524</v>
      </c>
      <c r="O5">
        <v>59</v>
      </c>
      <c r="P5">
        <v>64</v>
      </c>
      <c r="Q5">
        <v>650</v>
      </c>
      <c r="R5">
        <v>550</v>
      </c>
      <c r="S5">
        <v>46</v>
      </c>
      <c r="T5">
        <v>54</v>
      </c>
      <c r="U5">
        <v>653</v>
      </c>
      <c r="V5">
        <v>572</v>
      </c>
      <c r="W5">
        <v>43</v>
      </c>
      <c r="X5">
        <v>47</v>
      </c>
    </row>
    <row r="6" spans="1:26" x14ac:dyDescent="0.25">
      <c r="A6">
        <v>19</v>
      </c>
      <c r="B6" t="s">
        <v>236</v>
      </c>
      <c r="C6">
        <v>597</v>
      </c>
      <c r="D6">
        <v>436</v>
      </c>
      <c r="E6">
        <v>607</v>
      </c>
      <c r="F6">
        <v>459</v>
      </c>
      <c r="G6">
        <v>50</v>
      </c>
      <c r="H6">
        <v>40</v>
      </c>
      <c r="I6">
        <v>629</v>
      </c>
      <c r="J6">
        <v>477</v>
      </c>
      <c r="K6">
        <v>44</v>
      </c>
      <c r="L6">
        <v>33</v>
      </c>
      <c r="M6">
        <v>657</v>
      </c>
      <c r="N6">
        <v>485</v>
      </c>
      <c r="O6">
        <v>63</v>
      </c>
      <c r="P6">
        <v>44</v>
      </c>
      <c r="Q6">
        <v>629</v>
      </c>
      <c r="R6">
        <v>492</v>
      </c>
      <c r="S6">
        <v>38</v>
      </c>
      <c r="T6">
        <v>36</v>
      </c>
      <c r="U6">
        <v>675</v>
      </c>
      <c r="V6">
        <v>552</v>
      </c>
      <c r="W6">
        <v>53</v>
      </c>
      <c r="X6">
        <v>47</v>
      </c>
      <c r="Y6">
        <v>270</v>
      </c>
      <c r="Z6">
        <v>200</v>
      </c>
    </row>
    <row r="7" spans="1:26" x14ac:dyDescent="0.25">
      <c r="A7">
        <v>702</v>
      </c>
      <c r="B7" t="s">
        <v>550</v>
      </c>
      <c r="Y7">
        <v>541</v>
      </c>
      <c r="Z7">
        <v>465</v>
      </c>
    </row>
    <row r="8" spans="1:26" x14ac:dyDescent="0.25">
      <c r="A8">
        <v>23</v>
      </c>
      <c r="B8" t="s">
        <v>237</v>
      </c>
      <c r="C8">
        <v>577</v>
      </c>
      <c r="D8">
        <v>418</v>
      </c>
      <c r="E8">
        <v>584</v>
      </c>
      <c r="F8">
        <v>453</v>
      </c>
      <c r="G8">
        <v>45</v>
      </c>
      <c r="H8">
        <v>43</v>
      </c>
      <c r="I8">
        <v>640</v>
      </c>
      <c r="J8">
        <v>503</v>
      </c>
      <c r="K8">
        <v>38</v>
      </c>
      <c r="L8">
        <v>60</v>
      </c>
      <c r="M8">
        <v>669</v>
      </c>
      <c r="N8">
        <v>509</v>
      </c>
      <c r="O8">
        <v>67</v>
      </c>
      <c r="P8">
        <v>63</v>
      </c>
      <c r="Q8">
        <v>655</v>
      </c>
      <c r="R8">
        <v>538</v>
      </c>
      <c r="S8">
        <v>70</v>
      </c>
      <c r="T8">
        <v>65</v>
      </c>
      <c r="U8">
        <v>661</v>
      </c>
      <c r="V8">
        <v>550</v>
      </c>
      <c r="W8">
        <v>55</v>
      </c>
      <c r="X8">
        <v>63</v>
      </c>
    </row>
    <row r="9" spans="1:26" x14ac:dyDescent="0.25">
      <c r="A9">
        <v>29</v>
      </c>
      <c r="B9" t="s">
        <v>238</v>
      </c>
      <c r="C9">
        <v>587</v>
      </c>
      <c r="D9">
        <v>444</v>
      </c>
      <c r="E9">
        <v>596</v>
      </c>
      <c r="F9">
        <v>467</v>
      </c>
      <c r="G9">
        <v>51</v>
      </c>
      <c r="H9">
        <v>63</v>
      </c>
      <c r="I9">
        <v>628</v>
      </c>
      <c r="J9">
        <v>496</v>
      </c>
      <c r="K9">
        <v>45</v>
      </c>
      <c r="L9">
        <v>54</v>
      </c>
      <c r="M9">
        <v>655</v>
      </c>
      <c r="N9">
        <v>531</v>
      </c>
      <c r="O9">
        <v>60</v>
      </c>
      <c r="P9">
        <v>78</v>
      </c>
      <c r="Q9">
        <v>647</v>
      </c>
      <c r="R9">
        <v>546</v>
      </c>
      <c r="S9">
        <v>52</v>
      </c>
      <c r="T9">
        <v>56</v>
      </c>
      <c r="U9">
        <v>668</v>
      </c>
      <c r="V9">
        <v>588</v>
      </c>
      <c r="W9">
        <v>53</v>
      </c>
      <c r="X9">
        <v>47</v>
      </c>
      <c r="Y9">
        <v>450</v>
      </c>
      <c r="Z9">
        <v>470</v>
      </c>
    </row>
    <row r="10" spans="1:26" x14ac:dyDescent="0.25">
      <c r="A10">
        <v>31</v>
      </c>
      <c r="B10" t="s">
        <v>239</v>
      </c>
      <c r="C10">
        <v>566</v>
      </c>
      <c r="D10">
        <v>408</v>
      </c>
      <c r="E10">
        <v>577</v>
      </c>
      <c r="F10">
        <v>442</v>
      </c>
      <c r="G10">
        <v>38</v>
      </c>
      <c r="H10">
        <v>45</v>
      </c>
      <c r="I10">
        <v>598</v>
      </c>
      <c r="J10">
        <v>462</v>
      </c>
      <c r="K10">
        <v>34</v>
      </c>
      <c r="L10">
        <v>17</v>
      </c>
      <c r="M10">
        <v>600</v>
      </c>
      <c r="N10">
        <v>462</v>
      </c>
      <c r="O10">
        <v>29</v>
      </c>
      <c r="P10">
        <v>17</v>
      </c>
      <c r="Q10">
        <v>605</v>
      </c>
      <c r="R10">
        <v>501</v>
      </c>
      <c r="S10">
        <v>33</v>
      </c>
      <c r="T10">
        <v>31</v>
      </c>
      <c r="U10">
        <v>642</v>
      </c>
      <c r="V10">
        <v>547</v>
      </c>
      <c r="W10">
        <v>54</v>
      </c>
      <c r="X10">
        <v>54</v>
      </c>
    </row>
    <row r="11" spans="1:26" x14ac:dyDescent="0.25">
      <c r="A11">
        <v>33</v>
      </c>
      <c r="B11" t="s">
        <v>241</v>
      </c>
      <c r="C11">
        <v>584</v>
      </c>
      <c r="D11">
        <v>431</v>
      </c>
      <c r="E11">
        <v>600</v>
      </c>
      <c r="F11">
        <v>463</v>
      </c>
      <c r="G11">
        <v>50</v>
      </c>
      <c r="H11">
        <v>63</v>
      </c>
      <c r="I11">
        <v>626</v>
      </c>
      <c r="J11">
        <v>486</v>
      </c>
      <c r="K11">
        <v>56</v>
      </c>
      <c r="L11">
        <v>52</v>
      </c>
      <c r="M11">
        <v>652</v>
      </c>
      <c r="N11">
        <v>525</v>
      </c>
      <c r="O11">
        <v>63</v>
      </c>
      <c r="P11">
        <v>60</v>
      </c>
      <c r="Q11">
        <v>650</v>
      </c>
      <c r="R11">
        <v>543</v>
      </c>
      <c r="S11">
        <v>56</v>
      </c>
      <c r="T11">
        <v>42</v>
      </c>
      <c r="U11">
        <v>642</v>
      </c>
      <c r="V11">
        <v>545</v>
      </c>
      <c r="W11">
        <v>50</v>
      </c>
      <c r="X11">
        <v>34</v>
      </c>
    </row>
    <row r="12" spans="1:26" x14ac:dyDescent="0.25">
      <c r="A12">
        <v>35</v>
      </c>
      <c r="B12" t="s">
        <v>243</v>
      </c>
      <c r="C12">
        <v>550</v>
      </c>
      <c r="D12">
        <v>395</v>
      </c>
      <c r="E12">
        <v>610</v>
      </c>
      <c r="F12">
        <v>473</v>
      </c>
      <c r="G12">
        <v>64</v>
      </c>
      <c r="H12">
        <v>74</v>
      </c>
      <c r="I12">
        <v>653</v>
      </c>
      <c r="J12">
        <v>514</v>
      </c>
      <c r="K12">
        <v>73</v>
      </c>
      <c r="L12">
        <v>70</v>
      </c>
      <c r="M12">
        <v>613</v>
      </c>
      <c r="N12">
        <v>442</v>
      </c>
      <c r="O12">
        <v>35</v>
      </c>
      <c r="P12">
        <v>14</v>
      </c>
      <c r="Q12">
        <v>647</v>
      </c>
      <c r="R12">
        <v>526</v>
      </c>
      <c r="S12">
        <v>48</v>
      </c>
      <c r="T12">
        <v>49</v>
      </c>
      <c r="U12">
        <v>670</v>
      </c>
      <c r="V12">
        <v>570</v>
      </c>
      <c r="W12">
        <v>46</v>
      </c>
      <c r="X12">
        <v>49</v>
      </c>
    </row>
    <row r="13" spans="1:26" x14ac:dyDescent="0.25">
      <c r="A13">
        <v>39</v>
      </c>
      <c r="B13" t="s">
        <v>244</v>
      </c>
      <c r="C13">
        <v>560</v>
      </c>
      <c r="D13">
        <v>421</v>
      </c>
      <c r="E13">
        <v>576</v>
      </c>
      <c r="F13">
        <v>458</v>
      </c>
      <c r="G13">
        <v>50</v>
      </c>
      <c r="H13">
        <v>42</v>
      </c>
      <c r="I13">
        <v>601</v>
      </c>
      <c r="J13">
        <v>495</v>
      </c>
      <c r="K13">
        <v>40</v>
      </c>
      <c r="L13">
        <v>58</v>
      </c>
      <c r="M13">
        <v>666</v>
      </c>
      <c r="N13">
        <v>532</v>
      </c>
      <c r="O13">
        <v>64</v>
      </c>
      <c r="P13">
        <v>41</v>
      </c>
    </row>
    <row r="14" spans="1:26" x14ac:dyDescent="0.25">
      <c r="A14">
        <v>41</v>
      </c>
      <c r="B14" t="s">
        <v>245</v>
      </c>
      <c r="C14">
        <v>608</v>
      </c>
      <c r="D14">
        <v>457</v>
      </c>
      <c r="E14">
        <v>639</v>
      </c>
      <c r="F14">
        <v>497</v>
      </c>
      <c r="G14">
        <v>63</v>
      </c>
      <c r="H14">
        <v>64</v>
      </c>
      <c r="I14">
        <v>647</v>
      </c>
      <c r="J14">
        <v>516</v>
      </c>
      <c r="K14">
        <v>46</v>
      </c>
      <c r="L14">
        <v>49</v>
      </c>
      <c r="M14">
        <v>670</v>
      </c>
      <c r="N14">
        <v>553</v>
      </c>
      <c r="O14">
        <v>51</v>
      </c>
      <c r="P14">
        <v>59</v>
      </c>
      <c r="Q14">
        <v>671</v>
      </c>
      <c r="R14">
        <v>583</v>
      </c>
      <c r="S14">
        <v>54</v>
      </c>
      <c r="T14">
        <v>50</v>
      </c>
      <c r="U14">
        <v>680</v>
      </c>
      <c r="V14">
        <v>604</v>
      </c>
      <c r="W14">
        <v>58</v>
      </c>
      <c r="X14">
        <v>53</v>
      </c>
      <c r="Y14">
        <v>559</v>
      </c>
      <c r="Z14">
        <v>552</v>
      </c>
    </row>
    <row r="15" spans="1:26" x14ac:dyDescent="0.25">
      <c r="A15">
        <v>51</v>
      </c>
      <c r="B15" t="s">
        <v>247</v>
      </c>
      <c r="C15">
        <v>546</v>
      </c>
      <c r="D15">
        <v>410</v>
      </c>
      <c r="E15">
        <v>589</v>
      </c>
      <c r="F15">
        <v>465</v>
      </c>
      <c r="G15">
        <v>56</v>
      </c>
      <c r="H15">
        <v>75</v>
      </c>
      <c r="I15">
        <v>611</v>
      </c>
      <c r="J15">
        <v>485</v>
      </c>
      <c r="K15">
        <v>50</v>
      </c>
      <c r="L15">
        <v>55</v>
      </c>
      <c r="M15">
        <v>615</v>
      </c>
      <c r="N15">
        <v>477</v>
      </c>
      <c r="O15">
        <v>44</v>
      </c>
      <c r="P15">
        <v>29</v>
      </c>
      <c r="Q15">
        <v>619</v>
      </c>
      <c r="R15">
        <v>517</v>
      </c>
      <c r="S15">
        <v>38</v>
      </c>
      <c r="T15">
        <v>48</v>
      </c>
      <c r="U15">
        <v>628</v>
      </c>
      <c r="V15">
        <v>536</v>
      </c>
      <c r="W15">
        <v>48</v>
      </c>
      <c r="X15">
        <v>44</v>
      </c>
      <c r="Y15">
        <v>473</v>
      </c>
      <c r="Z15">
        <v>462</v>
      </c>
    </row>
    <row r="16" spans="1:26" x14ac:dyDescent="0.25">
      <c r="A16">
        <v>53</v>
      </c>
      <c r="B16" t="s">
        <v>249</v>
      </c>
      <c r="C16">
        <v>575</v>
      </c>
      <c r="D16">
        <v>435</v>
      </c>
      <c r="E16">
        <v>615</v>
      </c>
      <c r="F16">
        <v>455</v>
      </c>
      <c r="G16">
        <v>68</v>
      </c>
      <c r="H16">
        <v>38</v>
      </c>
      <c r="I16">
        <v>638</v>
      </c>
      <c r="J16">
        <v>499</v>
      </c>
      <c r="K16">
        <v>56</v>
      </c>
      <c r="L16">
        <v>54</v>
      </c>
      <c r="M16">
        <v>654</v>
      </c>
      <c r="N16">
        <v>536</v>
      </c>
      <c r="O16">
        <v>67</v>
      </c>
      <c r="P16">
        <v>79</v>
      </c>
    </row>
    <row r="17" spans="1:26" x14ac:dyDescent="0.25">
      <c r="A17">
        <v>57</v>
      </c>
      <c r="B17" t="s">
        <v>251</v>
      </c>
      <c r="C17">
        <v>585</v>
      </c>
      <c r="D17">
        <v>441</v>
      </c>
      <c r="E17">
        <v>620</v>
      </c>
      <c r="F17">
        <v>483</v>
      </c>
      <c r="G17">
        <v>61</v>
      </c>
      <c r="H17">
        <v>64</v>
      </c>
      <c r="I17">
        <v>633</v>
      </c>
      <c r="J17">
        <v>494</v>
      </c>
      <c r="K17">
        <v>48</v>
      </c>
      <c r="L17">
        <v>37</v>
      </c>
      <c r="M17">
        <v>669</v>
      </c>
      <c r="N17">
        <v>526</v>
      </c>
      <c r="O17">
        <v>66</v>
      </c>
      <c r="P17">
        <v>59</v>
      </c>
      <c r="Q17">
        <v>648</v>
      </c>
      <c r="R17">
        <v>539</v>
      </c>
      <c r="S17">
        <v>46</v>
      </c>
      <c r="T17">
        <v>50</v>
      </c>
      <c r="U17">
        <v>661</v>
      </c>
      <c r="V17">
        <v>568</v>
      </c>
      <c r="W17">
        <v>46</v>
      </c>
      <c r="X17">
        <v>56</v>
      </c>
      <c r="Y17">
        <v>533</v>
      </c>
      <c r="Z17">
        <v>514</v>
      </c>
    </row>
    <row r="18" spans="1:26" x14ac:dyDescent="0.25">
      <c r="A18">
        <v>63</v>
      </c>
      <c r="B18" t="s">
        <v>253</v>
      </c>
      <c r="C18">
        <v>609</v>
      </c>
      <c r="D18">
        <v>451</v>
      </c>
      <c r="E18">
        <v>620</v>
      </c>
      <c r="F18">
        <v>458</v>
      </c>
      <c r="G18">
        <v>58</v>
      </c>
      <c r="H18">
        <v>39</v>
      </c>
      <c r="I18">
        <v>665</v>
      </c>
      <c r="J18">
        <v>511</v>
      </c>
      <c r="K18">
        <v>75</v>
      </c>
      <c r="L18">
        <v>69</v>
      </c>
    </row>
    <row r="19" spans="1:26" x14ac:dyDescent="0.25">
      <c r="A19">
        <v>71</v>
      </c>
      <c r="B19" t="s">
        <v>254</v>
      </c>
      <c r="C19">
        <v>593</v>
      </c>
      <c r="D19">
        <v>441</v>
      </c>
      <c r="E19">
        <v>621</v>
      </c>
      <c r="F19">
        <v>474</v>
      </c>
      <c r="G19">
        <v>64</v>
      </c>
      <c r="H19">
        <v>66</v>
      </c>
      <c r="I19">
        <v>629</v>
      </c>
      <c r="J19">
        <v>492</v>
      </c>
      <c r="K19">
        <v>50</v>
      </c>
      <c r="L19">
        <v>45</v>
      </c>
      <c r="M19">
        <v>668</v>
      </c>
      <c r="N19">
        <v>545</v>
      </c>
      <c r="O19">
        <v>56</v>
      </c>
      <c r="P19">
        <v>63</v>
      </c>
    </row>
    <row r="20" spans="1:26" x14ac:dyDescent="0.25">
      <c r="A20">
        <v>75</v>
      </c>
      <c r="B20" t="s">
        <v>256</v>
      </c>
      <c r="C20">
        <v>591</v>
      </c>
      <c r="D20">
        <v>441</v>
      </c>
      <c r="E20">
        <v>588</v>
      </c>
      <c r="F20">
        <v>454</v>
      </c>
      <c r="G20">
        <v>39</v>
      </c>
      <c r="H20">
        <v>42</v>
      </c>
      <c r="I20">
        <v>622</v>
      </c>
      <c r="J20">
        <v>489</v>
      </c>
      <c r="K20">
        <v>52</v>
      </c>
      <c r="L20">
        <v>66</v>
      </c>
      <c r="M20">
        <v>643</v>
      </c>
      <c r="N20">
        <v>518</v>
      </c>
      <c r="O20">
        <v>54</v>
      </c>
      <c r="P20">
        <v>63</v>
      </c>
      <c r="Q20">
        <v>643</v>
      </c>
      <c r="R20">
        <v>534</v>
      </c>
      <c r="S20">
        <v>54</v>
      </c>
      <c r="T20">
        <v>57</v>
      </c>
      <c r="U20">
        <v>659</v>
      </c>
      <c r="V20">
        <v>586</v>
      </c>
      <c r="W20">
        <v>55</v>
      </c>
      <c r="X20">
        <v>65</v>
      </c>
    </row>
    <row r="21" spans="1:26" x14ac:dyDescent="0.25">
      <c r="A21">
        <v>79</v>
      </c>
      <c r="B21" t="s">
        <v>257</v>
      </c>
      <c r="C21">
        <v>586</v>
      </c>
      <c r="D21">
        <v>446</v>
      </c>
      <c r="E21">
        <v>594</v>
      </c>
      <c r="F21">
        <v>462</v>
      </c>
      <c r="G21">
        <v>43</v>
      </c>
      <c r="H21">
        <v>52</v>
      </c>
      <c r="I21">
        <v>637</v>
      </c>
      <c r="J21">
        <v>491</v>
      </c>
      <c r="K21">
        <v>61</v>
      </c>
      <c r="L21">
        <v>51</v>
      </c>
      <c r="M21">
        <v>663</v>
      </c>
      <c r="N21">
        <v>520</v>
      </c>
      <c r="O21">
        <v>64</v>
      </c>
      <c r="P21">
        <v>43</v>
      </c>
      <c r="Q21">
        <v>649</v>
      </c>
      <c r="R21">
        <v>533</v>
      </c>
      <c r="S21">
        <v>61</v>
      </c>
      <c r="T21">
        <v>54</v>
      </c>
      <c r="U21">
        <v>687</v>
      </c>
      <c r="V21">
        <v>603</v>
      </c>
      <c r="W21">
        <v>66</v>
      </c>
      <c r="X21">
        <v>55</v>
      </c>
    </row>
    <row r="22" spans="1:26" x14ac:dyDescent="0.25">
      <c r="A22">
        <v>93</v>
      </c>
      <c r="B22" t="s">
        <v>260</v>
      </c>
      <c r="C22">
        <v>590</v>
      </c>
      <c r="D22">
        <v>438</v>
      </c>
      <c r="E22">
        <v>611</v>
      </c>
      <c r="F22">
        <v>466</v>
      </c>
      <c r="G22">
        <v>61</v>
      </c>
      <c r="H22">
        <v>61</v>
      </c>
      <c r="I22">
        <v>625</v>
      </c>
      <c r="J22">
        <v>489</v>
      </c>
      <c r="K22">
        <v>51</v>
      </c>
      <c r="L22">
        <v>56</v>
      </c>
      <c r="M22">
        <v>626</v>
      </c>
      <c r="N22">
        <v>467</v>
      </c>
      <c r="O22">
        <v>54</v>
      </c>
      <c r="P22">
        <v>38</v>
      </c>
      <c r="Q22">
        <v>625</v>
      </c>
      <c r="R22">
        <v>518</v>
      </c>
      <c r="S22">
        <v>42</v>
      </c>
      <c r="T22">
        <v>51</v>
      </c>
      <c r="U22">
        <v>662</v>
      </c>
      <c r="V22">
        <v>541</v>
      </c>
      <c r="W22">
        <v>57</v>
      </c>
      <c r="X22">
        <v>29</v>
      </c>
    </row>
    <row r="23" spans="1:26" x14ac:dyDescent="0.25">
      <c r="A23">
        <v>95</v>
      </c>
      <c r="B23" t="s">
        <v>262</v>
      </c>
      <c r="C23">
        <v>577</v>
      </c>
      <c r="D23">
        <v>420</v>
      </c>
      <c r="E23">
        <v>594</v>
      </c>
      <c r="F23">
        <v>455</v>
      </c>
      <c r="G23">
        <v>36</v>
      </c>
      <c r="H23">
        <v>40</v>
      </c>
      <c r="I23">
        <v>622</v>
      </c>
      <c r="J23">
        <v>485</v>
      </c>
      <c r="K23">
        <v>58</v>
      </c>
      <c r="L23">
        <v>70</v>
      </c>
      <c r="M23">
        <v>647</v>
      </c>
      <c r="N23">
        <v>512</v>
      </c>
      <c r="O23">
        <v>47</v>
      </c>
      <c r="P23">
        <v>57</v>
      </c>
      <c r="Q23">
        <v>648</v>
      </c>
      <c r="R23">
        <v>544</v>
      </c>
      <c r="S23">
        <v>48</v>
      </c>
      <c r="T23">
        <v>38</v>
      </c>
      <c r="U23">
        <v>661</v>
      </c>
      <c r="V23">
        <v>591</v>
      </c>
      <c r="W23">
        <v>35</v>
      </c>
      <c r="X23">
        <v>55</v>
      </c>
    </row>
    <row r="24" spans="1:26" x14ac:dyDescent="0.25">
      <c r="A24">
        <v>99</v>
      </c>
      <c r="B24" t="s">
        <v>263</v>
      </c>
      <c r="C24">
        <v>602</v>
      </c>
      <c r="D24">
        <v>435</v>
      </c>
      <c r="E24">
        <v>602</v>
      </c>
      <c r="F24">
        <v>441</v>
      </c>
      <c r="G24">
        <v>56</v>
      </c>
      <c r="H24">
        <v>41</v>
      </c>
      <c r="I24">
        <v>635</v>
      </c>
      <c r="J24">
        <v>482</v>
      </c>
      <c r="K24">
        <v>70</v>
      </c>
      <c r="L24">
        <v>71</v>
      </c>
      <c r="M24">
        <v>624</v>
      </c>
      <c r="N24">
        <v>516</v>
      </c>
      <c r="O24">
        <v>45</v>
      </c>
      <c r="P24">
        <v>79</v>
      </c>
      <c r="Q24">
        <v>617</v>
      </c>
      <c r="R24">
        <v>517</v>
      </c>
      <c r="S24">
        <v>38</v>
      </c>
      <c r="T24">
        <v>44</v>
      </c>
      <c r="U24">
        <v>669</v>
      </c>
      <c r="V24">
        <v>604</v>
      </c>
      <c r="W24">
        <v>44</v>
      </c>
      <c r="X24">
        <v>54</v>
      </c>
    </row>
    <row r="25" spans="1:26" x14ac:dyDescent="0.25">
      <c r="A25">
        <v>101</v>
      </c>
      <c r="B25" t="s">
        <v>264</v>
      </c>
      <c r="C25">
        <v>547</v>
      </c>
      <c r="D25">
        <v>401</v>
      </c>
      <c r="E25">
        <v>573</v>
      </c>
      <c r="F25">
        <v>432</v>
      </c>
      <c r="G25">
        <v>45</v>
      </c>
      <c r="H25">
        <v>46</v>
      </c>
      <c r="I25">
        <v>614</v>
      </c>
      <c r="J25">
        <v>463</v>
      </c>
      <c r="K25">
        <v>53</v>
      </c>
      <c r="L25">
        <v>40</v>
      </c>
      <c r="M25">
        <v>619</v>
      </c>
      <c r="N25">
        <v>484</v>
      </c>
      <c r="O25">
        <v>40</v>
      </c>
      <c r="P25">
        <v>41</v>
      </c>
      <c r="Q25">
        <v>606</v>
      </c>
      <c r="R25">
        <v>494</v>
      </c>
      <c r="S25">
        <v>35</v>
      </c>
      <c r="T25">
        <v>34</v>
      </c>
      <c r="U25">
        <v>629</v>
      </c>
      <c r="V25">
        <v>533</v>
      </c>
      <c r="W25">
        <v>38</v>
      </c>
      <c r="X25">
        <v>51</v>
      </c>
      <c r="Y25">
        <v>463</v>
      </c>
      <c r="Z25">
        <v>452</v>
      </c>
    </row>
    <row r="26" spans="1:26" x14ac:dyDescent="0.25">
      <c r="A26">
        <v>720</v>
      </c>
      <c r="B26" t="s">
        <v>551</v>
      </c>
    </row>
    <row r="27" spans="1:26" x14ac:dyDescent="0.25">
      <c r="A27">
        <v>998</v>
      </c>
      <c r="B27" t="s">
        <v>552</v>
      </c>
      <c r="Y27">
        <v>557</v>
      </c>
      <c r="Z27">
        <v>553</v>
      </c>
    </row>
    <row r="28" spans="1:26" x14ac:dyDescent="0.25">
      <c r="A28">
        <v>105</v>
      </c>
      <c r="B28" t="s">
        <v>269</v>
      </c>
      <c r="C28">
        <v>566</v>
      </c>
      <c r="D28">
        <v>411</v>
      </c>
      <c r="E28">
        <v>594</v>
      </c>
      <c r="F28">
        <v>445</v>
      </c>
      <c r="G28">
        <v>26</v>
      </c>
      <c r="H28">
        <v>35</v>
      </c>
      <c r="I28">
        <v>594</v>
      </c>
      <c r="J28">
        <v>439</v>
      </c>
      <c r="K28">
        <v>33</v>
      </c>
      <c r="L28">
        <v>18</v>
      </c>
      <c r="M28">
        <v>628</v>
      </c>
      <c r="N28">
        <v>479</v>
      </c>
      <c r="O28">
        <v>48</v>
      </c>
      <c r="P28">
        <v>51</v>
      </c>
      <c r="Q28">
        <v>612</v>
      </c>
      <c r="R28">
        <v>468</v>
      </c>
      <c r="S28">
        <v>59</v>
      </c>
      <c r="T28">
        <v>34</v>
      </c>
      <c r="U28">
        <v>664</v>
      </c>
      <c r="V28">
        <v>574</v>
      </c>
      <c r="W28">
        <v>55</v>
      </c>
      <c r="X28">
        <v>54</v>
      </c>
      <c r="Y28">
        <v>507</v>
      </c>
      <c r="Z28">
        <v>466</v>
      </c>
    </row>
    <row r="29" spans="1:26" x14ac:dyDescent="0.25">
      <c r="A29">
        <v>743</v>
      </c>
      <c r="B29" t="s">
        <v>274</v>
      </c>
      <c r="C29">
        <v>516</v>
      </c>
      <c r="D29">
        <v>388</v>
      </c>
      <c r="E29">
        <v>596</v>
      </c>
      <c r="F29">
        <v>425</v>
      </c>
      <c r="G29">
        <v>91</v>
      </c>
      <c r="H29">
        <v>30</v>
      </c>
      <c r="I29">
        <v>608</v>
      </c>
      <c r="J29">
        <v>450</v>
      </c>
      <c r="K29">
        <v>59</v>
      </c>
      <c r="L29">
        <v>45</v>
      </c>
      <c r="M29">
        <v>622</v>
      </c>
      <c r="N29">
        <v>455</v>
      </c>
      <c r="O29">
        <v>54</v>
      </c>
      <c r="P29">
        <v>21</v>
      </c>
      <c r="Q29">
        <v>618</v>
      </c>
      <c r="R29">
        <v>495</v>
      </c>
      <c r="S29">
        <v>43</v>
      </c>
      <c r="T29">
        <v>72</v>
      </c>
      <c r="U29">
        <v>653</v>
      </c>
      <c r="V29">
        <v>545</v>
      </c>
      <c r="W29">
        <v>80</v>
      </c>
      <c r="X29">
        <v>48</v>
      </c>
      <c r="Y29">
        <v>403</v>
      </c>
      <c r="Z29">
        <v>397</v>
      </c>
    </row>
    <row r="30" spans="1:26" x14ac:dyDescent="0.25">
      <c r="A30">
        <v>111</v>
      </c>
      <c r="B30" t="s">
        <v>272</v>
      </c>
      <c r="C30">
        <v>575</v>
      </c>
      <c r="D30">
        <v>424</v>
      </c>
      <c r="E30">
        <v>599</v>
      </c>
      <c r="F30">
        <v>451</v>
      </c>
      <c r="G30">
        <v>55</v>
      </c>
      <c r="H30">
        <v>49</v>
      </c>
      <c r="I30">
        <v>618</v>
      </c>
      <c r="J30">
        <v>472</v>
      </c>
      <c r="K30">
        <v>49</v>
      </c>
      <c r="L30">
        <v>48</v>
      </c>
      <c r="M30">
        <v>629</v>
      </c>
      <c r="N30">
        <v>488</v>
      </c>
      <c r="O30">
        <v>39</v>
      </c>
      <c r="P30">
        <v>48</v>
      </c>
      <c r="Q30">
        <v>620</v>
      </c>
      <c r="R30">
        <v>513</v>
      </c>
      <c r="S30">
        <v>41</v>
      </c>
      <c r="T30">
        <v>53</v>
      </c>
      <c r="U30">
        <v>641</v>
      </c>
      <c r="V30">
        <v>548</v>
      </c>
      <c r="W30">
        <v>50</v>
      </c>
      <c r="X30">
        <v>56</v>
      </c>
      <c r="Y30">
        <v>493</v>
      </c>
      <c r="Z30">
        <v>463</v>
      </c>
    </row>
    <row r="31" spans="1:26" x14ac:dyDescent="0.25">
      <c r="A31">
        <v>112</v>
      </c>
      <c r="B31" t="s">
        <v>273</v>
      </c>
      <c r="C31">
        <v>588</v>
      </c>
      <c r="D31">
        <v>436</v>
      </c>
      <c r="E31">
        <v>600</v>
      </c>
      <c r="F31">
        <v>460</v>
      </c>
      <c r="G31">
        <v>50</v>
      </c>
      <c r="H31">
        <v>50</v>
      </c>
      <c r="I31">
        <v>615</v>
      </c>
      <c r="J31">
        <v>464</v>
      </c>
      <c r="K31">
        <v>38</v>
      </c>
      <c r="L31">
        <v>31</v>
      </c>
      <c r="M31">
        <v>633</v>
      </c>
      <c r="N31">
        <v>483</v>
      </c>
      <c r="O31">
        <v>47</v>
      </c>
      <c r="P31">
        <v>43</v>
      </c>
      <c r="Q31">
        <v>635</v>
      </c>
      <c r="R31">
        <v>526</v>
      </c>
      <c r="S31">
        <v>51</v>
      </c>
      <c r="T31">
        <v>54</v>
      </c>
      <c r="U31">
        <v>648</v>
      </c>
      <c r="V31">
        <v>554</v>
      </c>
      <c r="W31">
        <v>53</v>
      </c>
      <c r="X31">
        <v>49</v>
      </c>
      <c r="Y31">
        <v>523</v>
      </c>
      <c r="Z31">
        <v>504</v>
      </c>
    </row>
    <row r="32" spans="1:26" x14ac:dyDescent="0.25">
      <c r="A32">
        <v>113</v>
      </c>
      <c r="B32" t="s">
        <v>276</v>
      </c>
      <c r="C32">
        <v>578</v>
      </c>
      <c r="D32">
        <v>420</v>
      </c>
      <c r="E32">
        <v>587</v>
      </c>
      <c r="F32">
        <v>447</v>
      </c>
      <c r="G32">
        <v>56</v>
      </c>
      <c r="H32">
        <v>57</v>
      </c>
      <c r="I32">
        <v>623</v>
      </c>
      <c r="J32">
        <v>476</v>
      </c>
      <c r="K32">
        <v>50</v>
      </c>
      <c r="L32">
        <v>55</v>
      </c>
      <c r="M32">
        <v>644</v>
      </c>
      <c r="N32">
        <v>494</v>
      </c>
      <c r="O32">
        <v>57</v>
      </c>
      <c r="P32">
        <v>57</v>
      </c>
      <c r="Q32">
        <v>635</v>
      </c>
      <c r="R32">
        <v>525</v>
      </c>
      <c r="S32">
        <v>43</v>
      </c>
      <c r="T32">
        <v>41</v>
      </c>
      <c r="U32">
        <v>650</v>
      </c>
      <c r="V32">
        <v>533</v>
      </c>
      <c r="W32">
        <v>52</v>
      </c>
      <c r="X32">
        <v>34</v>
      </c>
      <c r="Y32">
        <v>502</v>
      </c>
      <c r="Z32">
        <v>478</v>
      </c>
    </row>
    <row r="33" spans="1:26" x14ac:dyDescent="0.25">
      <c r="A33">
        <v>115</v>
      </c>
      <c r="B33" t="s">
        <v>278</v>
      </c>
      <c r="C33">
        <v>580</v>
      </c>
      <c r="D33">
        <v>436</v>
      </c>
      <c r="E33">
        <v>570</v>
      </c>
      <c r="F33">
        <v>441</v>
      </c>
      <c r="G33">
        <v>25</v>
      </c>
      <c r="H33">
        <v>20</v>
      </c>
      <c r="I33">
        <v>619</v>
      </c>
      <c r="J33">
        <v>503</v>
      </c>
      <c r="K33">
        <v>36</v>
      </c>
      <c r="L33">
        <v>30</v>
      </c>
      <c r="M33">
        <v>642</v>
      </c>
      <c r="N33">
        <v>520</v>
      </c>
      <c r="O33">
        <v>33</v>
      </c>
      <c r="P33">
        <v>63</v>
      </c>
      <c r="Q33">
        <v>661</v>
      </c>
      <c r="R33">
        <v>566</v>
      </c>
      <c r="S33">
        <v>60</v>
      </c>
      <c r="T33">
        <v>58</v>
      </c>
      <c r="U33">
        <v>657</v>
      </c>
      <c r="V33">
        <v>574</v>
      </c>
      <c r="W33">
        <v>52</v>
      </c>
      <c r="X33">
        <v>51</v>
      </c>
    </row>
    <row r="34" spans="1:26" x14ac:dyDescent="0.25">
      <c r="A34">
        <v>117</v>
      </c>
      <c r="B34" t="s">
        <v>279</v>
      </c>
      <c r="C34">
        <v>586</v>
      </c>
      <c r="D34">
        <v>428</v>
      </c>
      <c r="E34">
        <v>580</v>
      </c>
      <c r="F34">
        <v>433</v>
      </c>
      <c r="G34">
        <v>44</v>
      </c>
      <c r="H34">
        <v>26</v>
      </c>
    </row>
    <row r="35" spans="1:26" x14ac:dyDescent="0.25">
      <c r="A35">
        <v>723</v>
      </c>
      <c r="B35" t="s">
        <v>284</v>
      </c>
      <c r="Y35">
        <v>385</v>
      </c>
      <c r="Z35">
        <v>460</v>
      </c>
    </row>
    <row r="36" spans="1:26" x14ac:dyDescent="0.25">
      <c r="A36">
        <v>127</v>
      </c>
      <c r="B36" t="s">
        <v>280</v>
      </c>
      <c r="C36">
        <v>590</v>
      </c>
      <c r="D36">
        <v>446</v>
      </c>
      <c r="E36">
        <v>609</v>
      </c>
      <c r="F36">
        <v>461</v>
      </c>
      <c r="G36">
        <v>43</v>
      </c>
      <c r="H36">
        <v>34</v>
      </c>
      <c r="I36">
        <v>620</v>
      </c>
      <c r="J36">
        <v>496</v>
      </c>
      <c r="K36">
        <v>52</v>
      </c>
      <c r="L36">
        <v>51</v>
      </c>
      <c r="M36">
        <v>653</v>
      </c>
      <c r="N36">
        <v>512</v>
      </c>
      <c r="O36">
        <v>60</v>
      </c>
      <c r="P36">
        <v>46</v>
      </c>
      <c r="Q36">
        <v>651</v>
      </c>
      <c r="R36">
        <v>551</v>
      </c>
      <c r="S36">
        <v>61</v>
      </c>
      <c r="T36">
        <v>74</v>
      </c>
      <c r="U36">
        <v>638</v>
      </c>
      <c r="V36">
        <v>537</v>
      </c>
      <c r="W36">
        <v>36</v>
      </c>
      <c r="X36">
        <v>19</v>
      </c>
    </row>
    <row r="37" spans="1:26" x14ac:dyDescent="0.25">
      <c r="A37">
        <v>131</v>
      </c>
      <c r="B37" t="s">
        <v>282</v>
      </c>
      <c r="C37">
        <v>575</v>
      </c>
      <c r="D37">
        <v>429</v>
      </c>
      <c r="E37">
        <v>598</v>
      </c>
      <c r="F37">
        <v>458</v>
      </c>
      <c r="G37">
        <v>51</v>
      </c>
      <c r="H37">
        <v>52</v>
      </c>
      <c r="I37">
        <v>623</v>
      </c>
      <c r="J37">
        <v>484</v>
      </c>
      <c r="K37">
        <v>54</v>
      </c>
      <c r="L37">
        <v>49</v>
      </c>
      <c r="M37">
        <v>633</v>
      </c>
      <c r="N37">
        <v>495</v>
      </c>
      <c r="O37">
        <v>44</v>
      </c>
      <c r="P37">
        <v>41</v>
      </c>
      <c r="Q37">
        <v>639</v>
      </c>
      <c r="R37">
        <v>534</v>
      </c>
      <c r="S37">
        <v>50</v>
      </c>
      <c r="T37">
        <v>54</v>
      </c>
      <c r="U37">
        <v>658</v>
      </c>
      <c r="V37">
        <v>565</v>
      </c>
      <c r="W37">
        <v>51</v>
      </c>
      <c r="X37">
        <v>49</v>
      </c>
    </row>
    <row r="38" spans="1:26" x14ac:dyDescent="0.25">
      <c r="A38">
        <v>141</v>
      </c>
      <c r="B38" t="s">
        <v>285</v>
      </c>
      <c r="C38">
        <v>579</v>
      </c>
      <c r="D38">
        <v>426</v>
      </c>
      <c r="E38">
        <v>602</v>
      </c>
      <c r="F38">
        <v>462</v>
      </c>
      <c r="G38">
        <v>52</v>
      </c>
      <c r="H38">
        <v>61</v>
      </c>
      <c r="I38">
        <v>622</v>
      </c>
      <c r="J38">
        <v>483</v>
      </c>
      <c r="K38">
        <v>52</v>
      </c>
      <c r="L38">
        <v>63</v>
      </c>
      <c r="M38">
        <v>639</v>
      </c>
      <c r="N38">
        <v>495</v>
      </c>
      <c r="O38">
        <v>50</v>
      </c>
      <c r="P38">
        <v>46</v>
      </c>
      <c r="Q38">
        <v>643</v>
      </c>
      <c r="R38">
        <v>527</v>
      </c>
      <c r="S38">
        <v>49</v>
      </c>
      <c r="T38">
        <v>49</v>
      </c>
      <c r="U38">
        <v>648</v>
      </c>
      <c r="V38">
        <v>562</v>
      </c>
      <c r="W38">
        <v>51</v>
      </c>
      <c r="X38">
        <v>60</v>
      </c>
      <c r="Y38">
        <v>501</v>
      </c>
      <c r="Z38">
        <v>489</v>
      </c>
    </row>
    <row r="39" spans="1:26" x14ac:dyDescent="0.25">
      <c r="A39">
        <v>142</v>
      </c>
      <c r="B39" t="s">
        <v>286</v>
      </c>
      <c r="M39">
        <v>688</v>
      </c>
      <c r="N39">
        <v>565</v>
      </c>
      <c r="O39">
        <v>56</v>
      </c>
      <c r="P39">
        <v>58</v>
      </c>
      <c r="Q39">
        <v>673</v>
      </c>
      <c r="R39">
        <v>586</v>
      </c>
      <c r="S39">
        <v>57</v>
      </c>
      <c r="T39">
        <v>51</v>
      </c>
      <c r="U39">
        <v>686</v>
      </c>
      <c r="V39">
        <v>609</v>
      </c>
      <c r="W39">
        <v>45</v>
      </c>
      <c r="X39">
        <v>42</v>
      </c>
      <c r="Y39">
        <v>622</v>
      </c>
      <c r="Z39">
        <v>616</v>
      </c>
    </row>
    <row r="40" spans="1:26" x14ac:dyDescent="0.25">
      <c r="A40">
        <v>149</v>
      </c>
      <c r="B40" t="s">
        <v>289</v>
      </c>
      <c r="C40">
        <v>582</v>
      </c>
      <c r="D40">
        <v>427</v>
      </c>
      <c r="E40">
        <v>603</v>
      </c>
      <c r="F40">
        <v>458</v>
      </c>
      <c r="G40">
        <v>39</v>
      </c>
      <c r="H40">
        <v>44</v>
      </c>
      <c r="I40">
        <v>632</v>
      </c>
      <c r="J40">
        <v>489</v>
      </c>
      <c r="K40">
        <v>53</v>
      </c>
      <c r="L40">
        <v>46</v>
      </c>
      <c r="M40">
        <v>654</v>
      </c>
      <c r="N40">
        <v>532</v>
      </c>
      <c r="O40">
        <v>43</v>
      </c>
      <c r="P40">
        <v>61</v>
      </c>
    </row>
    <row r="41" spans="1:26" x14ac:dyDescent="0.25">
      <c r="A41">
        <v>153</v>
      </c>
      <c r="B41" t="s">
        <v>291</v>
      </c>
      <c r="C41">
        <v>578</v>
      </c>
      <c r="D41">
        <v>437</v>
      </c>
      <c r="E41">
        <v>593</v>
      </c>
      <c r="F41">
        <v>454</v>
      </c>
      <c r="G41">
        <v>46</v>
      </c>
      <c r="H41">
        <v>51</v>
      </c>
      <c r="I41">
        <v>631</v>
      </c>
      <c r="J41">
        <v>498</v>
      </c>
      <c r="K41">
        <v>62</v>
      </c>
      <c r="L41">
        <v>78</v>
      </c>
    </row>
    <row r="42" spans="1:26" x14ac:dyDescent="0.25">
      <c r="A42">
        <v>165</v>
      </c>
      <c r="B42" t="s">
        <v>296</v>
      </c>
      <c r="C42">
        <v>589</v>
      </c>
      <c r="D42">
        <v>430</v>
      </c>
      <c r="E42">
        <v>607</v>
      </c>
      <c r="F42">
        <v>450</v>
      </c>
      <c r="G42">
        <v>59</v>
      </c>
      <c r="H42">
        <v>43</v>
      </c>
      <c r="I42">
        <v>627</v>
      </c>
      <c r="J42">
        <v>461</v>
      </c>
      <c r="K42">
        <v>48</v>
      </c>
      <c r="L42">
        <v>30</v>
      </c>
      <c r="M42">
        <v>633</v>
      </c>
      <c r="N42">
        <v>490</v>
      </c>
      <c r="O42">
        <v>40</v>
      </c>
      <c r="P42">
        <v>47</v>
      </c>
      <c r="Q42">
        <v>643</v>
      </c>
      <c r="R42">
        <v>532</v>
      </c>
      <c r="S42">
        <v>53</v>
      </c>
      <c r="T42">
        <v>34</v>
      </c>
      <c r="U42">
        <v>656</v>
      </c>
      <c r="V42">
        <v>579</v>
      </c>
      <c r="W42">
        <v>60</v>
      </c>
      <c r="X42">
        <v>64</v>
      </c>
      <c r="Y42">
        <v>513</v>
      </c>
      <c r="Z42">
        <v>484</v>
      </c>
    </row>
    <row r="43" spans="1:26" x14ac:dyDescent="0.25">
      <c r="A43">
        <v>167</v>
      </c>
      <c r="B43" t="s">
        <v>297</v>
      </c>
      <c r="C43">
        <v>614</v>
      </c>
      <c r="D43">
        <v>449</v>
      </c>
      <c r="E43">
        <v>589</v>
      </c>
      <c r="F43">
        <v>450</v>
      </c>
      <c r="G43">
        <v>42</v>
      </c>
      <c r="H43">
        <v>39</v>
      </c>
      <c r="I43">
        <v>633</v>
      </c>
      <c r="J43">
        <v>485</v>
      </c>
      <c r="K43">
        <v>71</v>
      </c>
      <c r="L43">
        <v>50</v>
      </c>
      <c r="M43">
        <v>647</v>
      </c>
      <c r="N43">
        <v>496</v>
      </c>
      <c r="O43">
        <v>39</v>
      </c>
      <c r="P43">
        <v>38</v>
      </c>
      <c r="Q43">
        <v>656</v>
      </c>
      <c r="R43">
        <v>548</v>
      </c>
      <c r="S43">
        <v>58</v>
      </c>
      <c r="T43">
        <v>66</v>
      </c>
      <c r="U43">
        <v>654</v>
      </c>
      <c r="V43">
        <v>557</v>
      </c>
      <c r="W43">
        <v>54</v>
      </c>
      <c r="X43">
        <v>52</v>
      </c>
    </row>
    <row r="44" spans="1:26" x14ac:dyDescent="0.25">
      <c r="A44">
        <v>171</v>
      </c>
      <c r="B44" t="s">
        <v>298</v>
      </c>
      <c r="I44">
        <v>599</v>
      </c>
      <c r="J44">
        <v>458</v>
      </c>
      <c r="K44">
        <v>87</v>
      </c>
      <c r="L44">
        <v>18</v>
      </c>
      <c r="M44">
        <v>659</v>
      </c>
      <c r="N44">
        <v>534</v>
      </c>
      <c r="O44">
        <v>73</v>
      </c>
      <c r="P44">
        <v>72</v>
      </c>
      <c r="Q44">
        <v>637</v>
      </c>
      <c r="R44">
        <v>560</v>
      </c>
      <c r="S44">
        <v>28</v>
      </c>
      <c r="T44">
        <v>28</v>
      </c>
      <c r="U44">
        <v>664</v>
      </c>
      <c r="V44">
        <v>582</v>
      </c>
      <c r="W44">
        <v>75</v>
      </c>
      <c r="X44">
        <v>72</v>
      </c>
    </row>
    <row r="45" spans="1:26" x14ac:dyDescent="0.25">
      <c r="A45">
        <v>173</v>
      </c>
      <c r="B45" t="s">
        <v>300</v>
      </c>
      <c r="C45">
        <v>591</v>
      </c>
      <c r="D45">
        <v>441</v>
      </c>
      <c r="E45">
        <v>605</v>
      </c>
      <c r="F45">
        <v>460</v>
      </c>
      <c r="G45">
        <v>52</v>
      </c>
      <c r="H45">
        <v>58</v>
      </c>
      <c r="I45">
        <v>644</v>
      </c>
      <c r="J45">
        <v>496</v>
      </c>
      <c r="K45">
        <v>66</v>
      </c>
      <c r="L45">
        <v>72</v>
      </c>
    </row>
    <row r="46" spans="1:26" x14ac:dyDescent="0.25">
      <c r="A46">
        <v>172</v>
      </c>
      <c r="B46" t="s">
        <v>302</v>
      </c>
      <c r="M46">
        <v>657</v>
      </c>
      <c r="N46">
        <v>517</v>
      </c>
      <c r="O46">
        <v>49</v>
      </c>
      <c r="P46">
        <v>52</v>
      </c>
      <c r="Q46">
        <v>643</v>
      </c>
      <c r="R46">
        <v>544</v>
      </c>
      <c r="S46">
        <v>53</v>
      </c>
      <c r="T46">
        <v>61</v>
      </c>
      <c r="U46">
        <v>665</v>
      </c>
      <c r="V46">
        <v>576</v>
      </c>
      <c r="W46">
        <v>54</v>
      </c>
      <c r="X46">
        <v>52</v>
      </c>
      <c r="Y46">
        <v>540</v>
      </c>
      <c r="Z46">
        <v>531</v>
      </c>
    </row>
    <row r="47" spans="1:26" x14ac:dyDescent="0.25">
      <c r="A47">
        <v>174</v>
      </c>
      <c r="B47" t="s">
        <v>303</v>
      </c>
      <c r="C47">
        <v>576</v>
      </c>
      <c r="D47">
        <v>428</v>
      </c>
      <c r="E47">
        <v>605</v>
      </c>
      <c r="F47">
        <v>457</v>
      </c>
      <c r="G47">
        <v>56</v>
      </c>
      <c r="H47">
        <v>50</v>
      </c>
      <c r="I47">
        <v>617</v>
      </c>
      <c r="J47">
        <v>470</v>
      </c>
      <c r="K47">
        <v>50</v>
      </c>
      <c r="L47">
        <v>40</v>
      </c>
      <c r="M47">
        <v>650</v>
      </c>
      <c r="N47">
        <v>505</v>
      </c>
      <c r="O47">
        <v>62</v>
      </c>
      <c r="P47">
        <v>57</v>
      </c>
      <c r="Q47">
        <v>640</v>
      </c>
      <c r="R47">
        <v>530</v>
      </c>
      <c r="S47">
        <v>55</v>
      </c>
      <c r="T47">
        <v>52</v>
      </c>
      <c r="U47">
        <v>659</v>
      </c>
      <c r="V47">
        <v>560</v>
      </c>
      <c r="W47">
        <v>50</v>
      </c>
      <c r="X47">
        <v>54</v>
      </c>
      <c r="Y47">
        <v>467</v>
      </c>
      <c r="Z47">
        <v>453</v>
      </c>
    </row>
    <row r="48" spans="1:26" x14ac:dyDescent="0.25">
      <c r="A48">
        <v>175</v>
      </c>
      <c r="B48" t="s">
        <v>305</v>
      </c>
      <c r="C48">
        <v>567</v>
      </c>
      <c r="D48">
        <v>423</v>
      </c>
      <c r="E48">
        <v>590</v>
      </c>
      <c r="F48">
        <v>443</v>
      </c>
      <c r="G48">
        <v>42</v>
      </c>
      <c r="H48">
        <v>31</v>
      </c>
      <c r="I48">
        <v>625</v>
      </c>
      <c r="J48">
        <v>478</v>
      </c>
      <c r="K48">
        <v>65</v>
      </c>
      <c r="L48">
        <v>63</v>
      </c>
      <c r="M48">
        <v>638</v>
      </c>
      <c r="N48">
        <v>485</v>
      </c>
      <c r="O48">
        <v>56</v>
      </c>
      <c r="P48">
        <v>61</v>
      </c>
      <c r="Q48">
        <v>643</v>
      </c>
      <c r="R48">
        <v>519</v>
      </c>
      <c r="S48">
        <v>65</v>
      </c>
      <c r="T48">
        <v>44</v>
      </c>
      <c r="U48">
        <v>665</v>
      </c>
      <c r="V48">
        <v>536</v>
      </c>
      <c r="W48">
        <v>65</v>
      </c>
      <c r="X48">
        <v>53</v>
      </c>
      <c r="Y48">
        <v>440</v>
      </c>
      <c r="Z48">
        <v>407</v>
      </c>
    </row>
    <row r="49" spans="1:26" x14ac:dyDescent="0.25">
      <c r="A49">
        <v>185</v>
      </c>
      <c r="B49" t="s">
        <v>307</v>
      </c>
      <c r="C49">
        <v>544</v>
      </c>
      <c r="D49">
        <v>410</v>
      </c>
      <c r="E49">
        <v>550</v>
      </c>
      <c r="F49">
        <v>399</v>
      </c>
      <c r="G49">
        <v>27</v>
      </c>
      <c r="H49">
        <v>18</v>
      </c>
      <c r="I49">
        <v>582</v>
      </c>
      <c r="J49">
        <v>430</v>
      </c>
      <c r="K49">
        <v>35</v>
      </c>
      <c r="L49">
        <v>36</v>
      </c>
      <c r="M49">
        <v>607</v>
      </c>
      <c r="N49">
        <v>458</v>
      </c>
      <c r="O49">
        <v>38</v>
      </c>
      <c r="P49">
        <v>44</v>
      </c>
      <c r="Q49">
        <v>608</v>
      </c>
      <c r="R49">
        <v>496</v>
      </c>
      <c r="S49">
        <v>36</v>
      </c>
      <c r="T49">
        <v>48</v>
      </c>
      <c r="U49">
        <v>631</v>
      </c>
      <c r="V49">
        <v>522</v>
      </c>
      <c r="W49">
        <v>41</v>
      </c>
      <c r="X49">
        <v>54</v>
      </c>
      <c r="Y49">
        <v>447</v>
      </c>
      <c r="Z49">
        <v>417</v>
      </c>
    </row>
    <row r="50" spans="1:26" x14ac:dyDescent="0.25">
      <c r="A50">
        <v>187</v>
      </c>
      <c r="B50" t="s">
        <v>308</v>
      </c>
      <c r="C50">
        <v>598</v>
      </c>
      <c r="D50">
        <v>443</v>
      </c>
      <c r="E50">
        <v>598</v>
      </c>
      <c r="F50">
        <v>473</v>
      </c>
      <c r="G50">
        <v>54</v>
      </c>
      <c r="H50">
        <v>40</v>
      </c>
      <c r="I50">
        <v>652</v>
      </c>
      <c r="J50">
        <v>522</v>
      </c>
      <c r="K50">
        <v>44</v>
      </c>
      <c r="L50">
        <v>69</v>
      </c>
      <c r="M50">
        <v>680</v>
      </c>
      <c r="N50">
        <v>536</v>
      </c>
      <c r="O50">
        <v>69</v>
      </c>
      <c r="P50">
        <v>57</v>
      </c>
    </row>
    <row r="51" spans="1:26" x14ac:dyDescent="0.25">
      <c r="A51">
        <v>189</v>
      </c>
      <c r="B51" t="s">
        <v>309</v>
      </c>
      <c r="C51">
        <v>578</v>
      </c>
      <c r="D51">
        <v>424</v>
      </c>
      <c r="E51">
        <v>586</v>
      </c>
      <c r="F51">
        <v>444</v>
      </c>
      <c r="G51">
        <v>48</v>
      </c>
      <c r="H51">
        <v>43</v>
      </c>
      <c r="I51">
        <v>616</v>
      </c>
      <c r="J51">
        <v>464</v>
      </c>
      <c r="K51">
        <v>51</v>
      </c>
      <c r="L51">
        <v>44</v>
      </c>
      <c r="M51">
        <v>664</v>
      </c>
      <c r="N51">
        <v>533</v>
      </c>
      <c r="O51">
        <v>84</v>
      </c>
      <c r="P51">
        <v>83</v>
      </c>
      <c r="Q51">
        <v>639</v>
      </c>
      <c r="R51">
        <v>519</v>
      </c>
      <c r="S51">
        <v>46</v>
      </c>
      <c r="T51">
        <v>41</v>
      </c>
      <c r="U51">
        <v>662</v>
      </c>
      <c r="V51">
        <v>577</v>
      </c>
      <c r="W51">
        <v>55</v>
      </c>
      <c r="X51">
        <v>61</v>
      </c>
    </row>
    <row r="52" spans="1:26" x14ac:dyDescent="0.25">
      <c r="A52">
        <v>742</v>
      </c>
      <c r="B52" t="s">
        <v>314</v>
      </c>
      <c r="C52">
        <v>561</v>
      </c>
      <c r="D52">
        <v>426</v>
      </c>
      <c r="E52">
        <v>594</v>
      </c>
      <c r="F52">
        <v>445</v>
      </c>
      <c r="G52">
        <v>40</v>
      </c>
      <c r="H52">
        <v>30</v>
      </c>
      <c r="I52">
        <v>620</v>
      </c>
      <c r="J52">
        <v>458</v>
      </c>
      <c r="K52">
        <v>66</v>
      </c>
      <c r="L52">
        <v>46</v>
      </c>
      <c r="M52">
        <v>645</v>
      </c>
      <c r="N52">
        <v>489</v>
      </c>
      <c r="O52">
        <v>13</v>
      </c>
      <c r="P52">
        <v>18</v>
      </c>
      <c r="Q52">
        <v>625</v>
      </c>
      <c r="R52">
        <v>521</v>
      </c>
      <c r="S52">
        <v>73</v>
      </c>
      <c r="T52">
        <v>57</v>
      </c>
      <c r="U52">
        <v>631</v>
      </c>
      <c r="V52">
        <v>521</v>
      </c>
      <c r="W52">
        <v>38</v>
      </c>
      <c r="X52">
        <v>35</v>
      </c>
    </row>
    <row r="53" spans="1:26" x14ac:dyDescent="0.25">
      <c r="A53">
        <v>750</v>
      </c>
      <c r="B53" t="s">
        <v>553</v>
      </c>
      <c r="C53">
        <v>551</v>
      </c>
      <c r="D53">
        <v>390</v>
      </c>
      <c r="E53">
        <v>596</v>
      </c>
      <c r="F53">
        <v>434</v>
      </c>
      <c r="G53">
        <v>48</v>
      </c>
      <c r="H53">
        <v>24</v>
      </c>
      <c r="I53">
        <v>637</v>
      </c>
      <c r="J53">
        <v>463</v>
      </c>
      <c r="K53">
        <v>67</v>
      </c>
      <c r="L53">
        <v>31</v>
      </c>
      <c r="M53">
        <v>658</v>
      </c>
      <c r="N53">
        <v>450</v>
      </c>
      <c r="O53">
        <v>71</v>
      </c>
      <c r="P53">
        <v>16</v>
      </c>
      <c r="Q53">
        <v>640</v>
      </c>
      <c r="R53">
        <v>517</v>
      </c>
      <c r="S53">
        <v>74</v>
      </c>
      <c r="T53">
        <v>41</v>
      </c>
      <c r="U53">
        <v>663</v>
      </c>
      <c r="V53">
        <v>546</v>
      </c>
      <c r="W53">
        <v>44</v>
      </c>
      <c r="X53">
        <v>30</v>
      </c>
    </row>
    <row r="54" spans="1:26" x14ac:dyDescent="0.25">
      <c r="A54">
        <v>191</v>
      </c>
      <c r="B54" t="s">
        <v>310</v>
      </c>
      <c r="C54">
        <v>591</v>
      </c>
      <c r="D54">
        <v>442</v>
      </c>
      <c r="E54">
        <v>611</v>
      </c>
      <c r="F54">
        <v>458</v>
      </c>
      <c r="G54">
        <v>48</v>
      </c>
      <c r="H54">
        <v>33</v>
      </c>
      <c r="I54">
        <v>631</v>
      </c>
      <c r="J54">
        <v>495</v>
      </c>
      <c r="K54">
        <v>49</v>
      </c>
      <c r="L54">
        <v>40</v>
      </c>
      <c r="M54">
        <v>648</v>
      </c>
      <c r="N54">
        <v>526</v>
      </c>
      <c r="O54">
        <v>53</v>
      </c>
      <c r="P54">
        <v>59</v>
      </c>
      <c r="Q54">
        <v>643</v>
      </c>
      <c r="R54">
        <v>559</v>
      </c>
      <c r="S54">
        <v>57</v>
      </c>
      <c r="T54">
        <v>57</v>
      </c>
      <c r="U54">
        <v>655</v>
      </c>
      <c r="V54">
        <v>572</v>
      </c>
      <c r="W54">
        <v>51</v>
      </c>
      <c r="X54">
        <v>25</v>
      </c>
      <c r="Y54">
        <v>519</v>
      </c>
      <c r="Z54">
        <v>502</v>
      </c>
    </row>
    <row r="55" spans="1:26" x14ac:dyDescent="0.25">
      <c r="A55">
        <v>195</v>
      </c>
      <c r="B55" t="s">
        <v>311</v>
      </c>
      <c r="C55">
        <v>599</v>
      </c>
      <c r="D55">
        <v>445</v>
      </c>
      <c r="E55">
        <v>608</v>
      </c>
      <c r="F55">
        <v>471</v>
      </c>
      <c r="G55">
        <v>44</v>
      </c>
      <c r="H55">
        <v>45</v>
      </c>
      <c r="I55">
        <v>646</v>
      </c>
      <c r="J55">
        <v>506</v>
      </c>
      <c r="K55">
        <v>67</v>
      </c>
      <c r="L55">
        <v>64</v>
      </c>
      <c r="M55">
        <v>661</v>
      </c>
      <c r="N55">
        <v>521</v>
      </c>
      <c r="O55">
        <v>56</v>
      </c>
      <c r="P55">
        <v>48</v>
      </c>
      <c r="Q55">
        <v>655</v>
      </c>
      <c r="R55">
        <v>532</v>
      </c>
      <c r="S55">
        <v>51</v>
      </c>
      <c r="T55">
        <v>30</v>
      </c>
      <c r="U55">
        <v>662</v>
      </c>
      <c r="V55">
        <v>576</v>
      </c>
      <c r="W55">
        <v>48</v>
      </c>
      <c r="X55">
        <v>62</v>
      </c>
    </row>
    <row r="56" spans="1:26" x14ac:dyDescent="0.25">
      <c r="A56">
        <v>199</v>
      </c>
      <c r="B56" t="s">
        <v>312</v>
      </c>
      <c r="C56">
        <v>583</v>
      </c>
      <c r="D56">
        <v>432</v>
      </c>
      <c r="E56">
        <v>602</v>
      </c>
      <c r="F56">
        <v>470</v>
      </c>
      <c r="G56">
        <v>49</v>
      </c>
      <c r="H56">
        <v>72</v>
      </c>
      <c r="I56">
        <v>631</v>
      </c>
      <c r="J56">
        <v>492</v>
      </c>
      <c r="K56">
        <v>52</v>
      </c>
      <c r="L56">
        <v>56</v>
      </c>
      <c r="M56">
        <v>647</v>
      </c>
      <c r="N56">
        <v>514</v>
      </c>
      <c r="O56">
        <v>46</v>
      </c>
      <c r="P56">
        <v>49</v>
      </c>
      <c r="Q56">
        <v>648</v>
      </c>
      <c r="R56">
        <v>542</v>
      </c>
      <c r="S56">
        <v>48</v>
      </c>
      <c r="T56">
        <v>50</v>
      </c>
      <c r="U56">
        <v>664</v>
      </c>
      <c r="V56">
        <v>569</v>
      </c>
      <c r="W56">
        <v>48</v>
      </c>
      <c r="X56">
        <v>47</v>
      </c>
      <c r="Y56">
        <v>531</v>
      </c>
      <c r="Z56">
        <v>498</v>
      </c>
    </row>
    <row r="57" spans="1:26" x14ac:dyDescent="0.25">
      <c r="A57">
        <v>203</v>
      </c>
      <c r="B57" t="s">
        <v>315</v>
      </c>
      <c r="C57">
        <v>603</v>
      </c>
      <c r="D57">
        <v>441</v>
      </c>
      <c r="E57">
        <v>607</v>
      </c>
      <c r="F57">
        <v>450</v>
      </c>
      <c r="G57">
        <v>46</v>
      </c>
      <c r="H57">
        <v>26</v>
      </c>
      <c r="I57">
        <v>624</v>
      </c>
      <c r="J57">
        <v>483</v>
      </c>
      <c r="K57">
        <v>48</v>
      </c>
      <c r="L57">
        <v>27</v>
      </c>
      <c r="M57">
        <v>623</v>
      </c>
      <c r="N57">
        <v>497</v>
      </c>
      <c r="O57">
        <v>35</v>
      </c>
      <c r="P57">
        <v>35</v>
      </c>
      <c r="Q57">
        <v>638</v>
      </c>
      <c r="R57">
        <v>542</v>
      </c>
      <c r="S57">
        <v>45</v>
      </c>
      <c r="T57">
        <v>67</v>
      </c>
      <c r="U57">
        <v>661</v>
      </c>
      <c r="V57">
        <v>570</v>
      </c>
      <c r="W57">
        <v>56</v>
      </c>
      <c r="X57">
        <v>49</v>
      </c>
      <c r="Y57">
        <v>489</v>
      </c>
      <c r="Z57">
        <v>486</v>
      </c>
    </row>
    <row r="58" spans="1:26" x14ac:dyDescent="0.25">
      <c r="A58">
        <v>208</v>
      </c>
      <c r="B58" t="s">
        <v>318</v>
      </c>
      <c r="C58">
        <v>584</v>
      </c>
      <c r="D58">
        <v>433</v>
      </c>
      <c r="E58">
        <v>600</v>
      </c>
      <c r="F58">
        <v>465</v>
      </c>
      <c r="G58">
        <v>44</v>
      </c>
      <c r="H58">
        <v>50</v>
      </c>
      <c r="I58">
        <v>625</v>
      </c>
      <c r="J58">
        <v>489</v>
      </c>
      <c r="K58">
        <v>56</v>
      </c>
      <c r="L58">
        <v>57</v>
      </c>
      <c r="M58">
        <v>644</v>
      </c>
      <c r="N58">
        <v>513</v>
      </c>
      <c r="O58">
        <v>51</v>
      </c>
      <c r="P58">
        <v>50</v>
      </c>
      <c r="Q58">
        <v>636</v>
      </c>
      <c r="R58">
        <v>527</v>
      </c>
      <c r="S58">
        <v>44</v>
      </c>
      <c r="T58">
        <v>38</v>
      </c>
      <c r="U58">
        <v>657</v>
      </c>
      <c r="V58">
        <v>579</v>
      </c>
      <c r="W58">
        <v>50</v>
      </c>
      <c r="X58">
        <v>62</v>
      </c>
      <c r="Y58">
        <v>509</v>
      </c>
      <c r="Z58">
        <v>482</v>
      </c>
    </row>
    <row r="59" spans="1:26" x14ac:dyDescent="0.25">
      <c r="A59">
        <v>211</v>
      </c>
      <c r="B59" t="s">
        <v>319</v>
      </c>
      <c r="C59">
        <v>604</v>
      </c>
      <c r="D59">
        <v>446</v>
      </c>
      <c r="E59">
        <v>623</v>
      </c>
      <c r="F59">
        <v>486</v>
      </c>
      <c r="G59">
        <v>53</v>
      </c>
      <c r="H59">
        <v>77</v>
      </c>
      <c r="I59">
        <v>662</v>
      </c>
      <c r="J59">
        <v>530</v>
      </c>
      <c r="K59">
        <v>71</v>
      </c>
      <c r="L59">
        <v>72</v>
      </c>
      <c r="M59">
        <v>675</v>
      </c>
      <c r="N59">
        <v>560</v>
      </c>
      <c r="O59">
        <v>48</v>
      </c>
      <c r="P59">
        <v>60</v>
      </c>
    </row>
    <row r="60" spans="1:26" x14ac:dyDescent="0.25">
      <c r="A60">
        <v>709</v>
      </c>
      <c r="B60" t="s">
        <v>330</v>
      </c>
      <c r="M60">
        <v>619</v>
      </c>
      <c r="N60">
        <v>458</v>
      </c>
      <c r="O60">
        <v>41</v>
      </c>
      <c r="P60">
        <v>22</v>
      </c>
      <c r="Q60">
        <v>622</v>
      </c>
      <c r="R60">
        <v>504</v>
      </c>
      <c r="S60">
        <v>47</v>
      </c>
      <c r="T60">
        <v>69</v>
      </c>
      <c r="U60">
        <v>647</v>
      </c>
      <c r="V60">
        <v>542</v>
      </c>
      <c r="W60">
        <v>40</v>
      </c>
      <c r="X60">
        <v>41</v>
      </c>
      <c r="Y60">
        <v>477</v>
      </c>
      <c r="Z60">
        <v>428</v>
      </c>
    </row>
    <row r="61" spans="1:26" x14ac:dyDescent="0.25">
      <c r="A61">
        <v>215</v>
      </c>
      <c r="B61" t="s">
        <v>321</v>
      </c>
      <c r="C61">
        <v>599</v>
      </c>
      <c r="D61">
        <v>436</v>
      </c>
      <c r="E61">
        <v>622</v>
      </c>
      <c r="F61">
        <v>479</v>
      </c>
      <c r="G61">
        <v>60</v>
      </c>
      <c r="H61">
        <v>68</v>
      </c>
      <c r="I61">
        <v>643</v>
      </c>
      <c r="J61">
        <v>501</v>
      </c>
      <c r="K61">
        <v>51</v>
      </c>
      <c r="L61">
        <v>40</v>
      </c>
      <c r="M61">
        <v>660</v>
      </c>
      <c r="N61">
        <v>505</v>
      </c>
      <c r="O61">
        <v>51</v>
      </c>
      <c r="P61">
        <v>27</v>
      </c>
      <c r="Q61">
        <v>653</v>
      </c>
      <c r="R61">
        <v>543</v>
      </c>
      <c r="S61">
        <v>39</v>
      </c>
      <c r="T61">
        <v>48</v>
      </c>
      <c r="U61">
        <v>700</v>
      </c>
      <c r="V61">
        <v>603</v>
      </c>
      <c r="W61">
        <v>64</v>
      </c>
      <c r="X61">
        <v>50</v>
      </c>
    </row>
    <row r="62" spans="1:26" x14ac:dyDescent="0.25">
      <c r="A62">
        <v>223</v>
      </c>
      <c r="B62" t="s">
        <v>324</v>
      </c>
      <c r="C62">
        <v>587</v>
      </c>
      <c r="D62">
        <v>441</v>
      </c>
      <c r="E62">
        <v>612</v>
      </c>
      <c r="F62">
        <v>466</v>
      </c>
      <c r="G62">
        <v>59</v>
      </c>
      <c r="H62">
        <v>53</v>
      </c>
      <c r="I62">
        <v>634</v>
      </c>
      <c r="J62">
        <v>485</v>
      </c>
      <c r="K62">
        <v>45</v>
      </c>
      <c r="L62">
        <v>40</v>
      </c>
      <c r="M62">
        <v>652</v>
      </c>
      <c r="N62">
        <v>513</v>
      </c>
      <c r="O62">
        <v>44</v>
      </c>
      <c r="P62">
        <v>72</v>
      </c>
      <c r="Q62">
        <v>661</v>
      </c>
      <c r="R62">
        <v>544</v>
      </c>
      <c r="S62">
        <v>56</v>
      </c>
      <c r="T62">
        <v>63</v>
      </c>
      <c r="U62">
        <v>656</v>
      </c>
      <c r="V62">
        <v>565</v>
      </c>
      <c r="W62">
        <v>45</v>
      </c>
      <c r="X62">
        <v>61</v>
      </c>
    </row>
    <row r="63" spans="1:26" x14ac:dyDescent="0.25">
      <c r="A63">
        <v>225</v>
      </c>
      <c r="B63" t="s">
        <v>327</v>
      </c>
      <c r="C63">
        <v>599</v>
      </c>
      <c r="D63">
        <v>439</v>
      </c>
      <c r="E63">
        <v>627</v>
      </c>
      <c r="F63">
        <v>478</v>
      </c>
      <c r="G63">
        <v>61</v>
      </c>
      <c r="H63">
        <v>60</v>
      </c>
      <c r="I63">
        <v>643</v>
      </c>
      <c r="J63">
        <v>507</v>
      </c>
      <c r="K63">
        <v>57</v>
      </c>
      <c r="L63">
        <v>57</v>
      </c>
      <c r="M63">
        <v>660</v>
      </c>
      <c r="N63">
        <v>522</v>
      </c>
      <c r="O63">
        <v>56</v>
      </c>
      <c r="P63">
        <v>54</v>
      </c>
      <c r="Q63">
        <v>665</v>
      </c>
      <c r="R63">
        <v>555</v>
      </c>
      <c r="S63">
        <v>58</v>
      </c>
      <c r="T63">
        <v>46</v>
      </c>
      <c r="U63">
        <v>671</v>
      </c>
      <c r="V63">
        <v>578</v>
      </c>
      <c r="W63">
        <v>54</v>
      </c>
      <c r="X63">
        <v>62</v>
      </c>
    </row>
    <row r="64" spans="1:26" x14ac:dyDescent="0.25">
      <c r="A64">
        <v>227</v>
      </c>
      <c r="B64" t="s">
        <v>329</v>
      </c>
      <c r="C64">
        <v>600</v>
      </c>
      <c r="D64">
        <v>442</v>
      </c>
      <c r="E64">
        <v>615</v>
      </c>
      <c r="F64">
        <v>474</v>
      </c>
      <c r="G64">
        <v>51</v>
      </c>
      <c r="H64">
        <v>40</v>
      </c>
      <c r="I64">
        <v>652</v>
      </c>
      <c r="J64">
        <v>502</v>
      </c>
      <c r="K64">
        <v>69</v>
      </c>
      <c r="L64">
        <v>40</v>
      </c>
      <c r="M64">
        <v>668</v>
      </c>
      <c r="N64">
        <v>531</v>
      </c>
      <c r="O64">
        <v>62</v>
      </c>
      <c r="P64">
        <v>61</v>
      </c>
      <c r="Q64">
        <v>690</v>
      </c>
      <c r="R64">
        <v>578</v>
      </c>
      <c r="S64">
        <v>69</v>
      </c>
      <c r="T64">
        <v>69</v>
      </c>
      <c r="U64">
        <v>708</v>
      </c>
      <c r="V64">
        <v>606</v>
      </c>
      <c r="W64">
        <v>72</v>
      </c>
      <c r="X64">
        <v>54</v>
      </c>
    </row>
    <row r="65" spans="1:26" x14ac:dyDescent="0.25">
      <c r="A65">
        <v>233</v>
      </c>
      <c r="B65" t="s">
        <v>331</v>
      </c>
      <c r="C65">
        <v>614</v>
      </c>
      <c r="D65">
        <v>456</v>
      </c>
      <c r="E65">
        <v>638</v>
      </c>
      <c r="F65">
        <v>490</v>
      </c>
      <c r="G65">
        <v>56</v>
      </c>
      <c r="H65">
        <v>55</v>
      </c>
      <c r="I65">
        <v>655</v>
      </c>
      <c r="J65">
        <v>525</v>
      </c>
      <c r="K65">
        <v>58</v>
      </c>
      <c r="L65">
        <v>65</v>
      </c>
    </row>
    <row r="66" spans="1:26" x14ac:dyDescent="0.25">
      <c r="A66">
        <v>235</v>
      </c>
      <c r="B66" t="s">
        <v>333</v>
      </c>
      <c r="C66">
        <v>586</v>
      </c>
      <c r="D66">
        <v>432</v>
      </c>
      <c r="E66">
        <v>615</v>
      </c>
      <c r="F66">
        <v>454</v>
      </c>
      <c r="I66">
        <v>647</v>
      </c>
      <c r="J66">
        <v>471</v>
      </c>
      <c r="K66">
        <v>50</v>
      </c>
      <c r="L66">
        <v>38</v>
      </c>
      <c r="M66">
        <v>688</v>
      </c>
      <c r="N66">
        <v>538</v>
      </c>
      <c r="O66">
        <v>69</v>
      </c>
      <c r="P66">
        <v>74</v>
      </c>
    </row>
    <row r="67" spans="1:26" x14ac:dyDescent="0.25">
      <c r="A67">
        <v>238</v>
      </c>
      <c r="B67" t="s">
        <v>337</v>
      </c>
      <c r="C67">
        <v>576</v>
      </c>
      <c r="D67">
        <v>426</v>
      </c>
      <c r="E67">
        <v>583</v>
      </c>
      <c r="F67">
        <v>445</v>
      </c>
      <c r="G67">
        <v>53</v>
      </c>
      <c r="H67">
        <v>50</v>
      </c>
      <c r="I67">
        <v>611</v>
      </c>
      <c r="J67">
        <v>457</v>
      </c>
      <c r="K67">
        <v>48</v>
      </c>
      <c r="L67">
        <v>33</v>
      </c>
      <c r="M67">
        <v>630</v>
      </c>
      <c r="N67">
        <v>480</v>
      </c>
      <c r="O67">
        <v>29</v>
      </c>
      <c r="P67">
        <v>23</v>
      </c>
      <c r="Q67">
        <v>635</v>
      </c>
      <c r="R67">
        <v>511</v>
      </c>
      <c r="S67">
        <v>42</v>
      </c>
      <c r="T67">
        <v>39</v>
      </c>
      <c r="U67">
        <v>672</v>
      </c>
      <c r="V67">
        <v>586</v>
      </c>
      <c r="W67">
        <v>59</v>
      </c>
      <c r="X67">
        <v>58</v>
      </c>
      <c r="Y67">
        <v>508</v>
      </c>
      <c r="Z67">
        <v>450</v>
      </c>
    </row>
    <row r="68" spans="1:26" x14ac:dyDescent="0.25">
      <c r="A68">
        <v>718</v>
      </c>
      <c r="B68" t="s">
        <v>554</v>
      </c>
    </row>
    <row r="69" spans="1:26" x14ac:dyDescent="0.25">
      <c r="A69">
        <v>245</v>
      </c>
      <c r="B69" t="s">
        <v>339</v>
      </c>
      <c r="C69">
        <v>573</v>
      </c>
      <c r="D69">
        <v>428</v>
      </c>
      <c r="E69">
        <v>603</v>
      </c>
      <c r="F69">
        <v>458</v>
      </c>
      <c r="G69">
        <v>45</v>
      </c>
      <c r="H69">
        <v>43</v>
      </c>
      <c r="I69">
        <v>611</v>
      </c>
      <c r="J69">
        <v>473</v>
      </c>
      <c r="K69">
        <v>49</v>
      </c>
      <c r="L69">
        <v>47</v>
      </c>
      <c r="M69">
        <v>644</v>
      </c>
      <c r="N69">
        <v>517</v>
      </c>
      <c r="O69">
        <v>58</v>
      </c>
      <c r="P69">
        <v>50</v>
      </c>
      <c r="Q69">
        <v>632</v>
      </c>
      <c r="R69">
        <v>549</v>
      </c>
      <c r="S69">
        <v>44</v>
      </c>
      <c r="T69">
        <v>49</v>
      </c>
      <c r="U69">
        <v>671</v>
      </c>
      <c r="V69">
        <v>599</v>
      </c>
      <c r="W69">
        <v>50</v>
      </c>
      <c r="X69">
        <v>49</v>
      </c>
    </row>
    <row r="70" spans="1:26" x14ac:dyDescent="0.25">
      <c r="A70">
        <v>247</v>
      </c>
      <c r="B70" t="s">
        <v>340</v>
      </c>
      <c r="C70">
        <v>586</v>
      </c>
      <c r="D70">
        <v>440</v>
      </c>
      <c r="E70">
        <v>615</v>
      </c>
      <c r="F70">
        <v>452</v>
      </c>
      <c r="G70">
        <v>63</v>
      </c>
      <c r="H70">
        <v>60</v>
      </c>
      <c r="I70">
        <v>619</v>
      </c>
      <c r="J70">
        <v>470</v>
      </c>
      <c r="K70">
        <v>46</v>
      </c>
      <c r="L70">
        <v>35</v>
      </c>
      <c r="M70">
        <v>642</v>
      </c>
      <c r="N70">
        <v>517</v>
      </c>
      <c r="O70">
        <v>52</v>
      </c>
      <c r="P70">
        <v>51</v>
      </c>
    </row>
    <row r="71" spans="1:26" x14ac:dyDescent="0.25">
      <c r="A71">
        <v>251</v>
      </c>
      <c r="B71" t="s">
        <v>342</v>
      </c>
      <c r="C71">
        <v>561</v>
      </c>
      <c r="D71">
        <v>425</v>
      </c>
      <c r="E71">
        <v>591</v>
      </c>
      <c r="F71">
        <v>466</v>
      </c>
      <c r="G71">
        <v>45</v>
      </c>
      <c r="H71">
        <v>46</v>
      </c>
      <c r="I71">
        <v>610</v>
      </c>
      <c r="J71">
        <v>473</v>
      </c>
      <c r="K71">
        <v>49</v>
      </c>
      <c r="L71">
        <v>49</v>
      </c>
      <c r="M71">
        <v>622</v>
      </c>
      <c r="N71">
        <v>476</v>
      </c>
      <c r="O71">
        <v>51</v>
      </c>
      <c r="P71">
        <v>47</v>
      </c>
      <c r="Q71">
        <v>605</v>
      </c>
      <c r="R71">
        <v>498</v>
      </c>
      <c r="S71">
        <v>33</v>
      </c>
      <c r="T71">
        <v>31</v>
      </c>
      <c r="U71">
        <v>622</v>
      </c>
      <c r="V71">
        <v>520</v>
      </c>
      <c r="W71">
        <v>41</v>
      </c>
      <c r="X71">
        <v>44</v>
      </c>
      <c r="Y71">
        <v>500</v>
      </c>
      <c r="Z71">
        <v>472</v>
      </c>
    </row>
    <row r="72" spans="1:26" x14ac:dyDescent="0.25">
      <c r="A72">
        <v>255</v>
      </c>
      <c r="B72" t="s">
        <v>343</v>
      </c>
      <c r="C72">
        <v>542</v>
      </c>
      <c r="D72">
        <v>400</v>
      </c>
      <c r="E72">
        <v>563</v>
      </c>
      <c r="F72">
        <v>436</v>
      </c>
      <c r="G72">
        <v>35</v>
      </c>
      <c r="H72">
        <v>40</v>
      </c>
      <c r="I72">
        <v>589</v>
      </c>
      <c r="J72">
        <v>440</v>
      </c>
      <c r="K72">
        <v>50</v>
      </c>
      <c r="L72">
        <v>38</v>
      </c>
      <c r="M72">
        <v>633</v>
      </c>
      <c r="N72">
        <v>490</v>
      </c>
      <c r="O72">
        <v>43</v>
      </c>
      <c r="P72">
        <v>40</v>
      </c>
      <c r="Q72">
        <v>616</v>
      </c>
      <c r="R72">
        <v>507</v>
      </c>
      <c r="S72">
        <v>43</v>
      </c>
      <c r="T72">
        <v>35</v>
      </c>
      <c r="U72">
        <v>645</v>
      </c>
      <c r="V72">
        <v>544</v>
      </c>
      <c r="W72">
        <v>59</v>
      </c>
      <c r="X72">
        <v>40</v>
      </c>
      <c r="Y72">
        <v>461</v>
      </c>
      <c r="Z72">
        <v>446</v>
      </c>
    </row>
    <row r="73" spans="1:26" x14ac:dyDescent="0.25">
      <c r="A73">
        <v>257</v>
      </c>
      <c r="B73" t="s">
        <v>345</v>
      </c>
      <c r="C73">
        <v>604</v>
      </c>
      <c r="D73">
        <v>441</v>
      </c>
      <c r="E73">
        <v>592</v>
      </c>
      <c r="F73">
        <v>458</v>
      </c>
      <c r="G73">
        <v>32</v>
      </c>
      <c r="H73">
        <v>57</v>
      </c>
      <c r="I73">
        <v>650</v>
      </c>
      <c r="J73">
        <v>517</v>
      </c>
      <c r="K73">
        <v>60</v>
      </c>
      <c r="L73">
        <v>69</v>
      </c>
      <c r="M73">
        <v>675</v>
      </c>
      <c r="N73">
        <v>522</v>
      </c>
      <c r="O73">
        <v>59</v>
      </c>
      <c r="P73">
        <v>43</v>
      </c>
      <c r="Q73">
        <v>691</v>
      </c>
      <c r="R73">
        <v>576</v>
      </c>
      <c r="S73">
        <v>71</v>
      </c>
      <c r="T73">
        <v>55</v>
      </c>
      <c r="U73">
        <v>699</v>
      </c>
      <c r="V73">
        <v>616</v>
      </c>
      <c r="W73">
        <v>77</v>
      </c>
      <c r="X73">
        <v>63</v>
      </c>
    </row>
    <row r="74" spans="1:26" x14ac:dyDescent="0.25">
      <c r="A74">
        <v>259</v>
      </c>
      <c r="B74" t="s">
        <v>346</v>
      </c>
      <c r="C74">
        <v>604</v>
      </c>
      <c r="D74">
        <v>455</v>
      </c>
      <c r="E74">
        <v>617</v>
      </c>
      <c r="F74">
        <v>480</v>
      </c>
      <c r="G74">
        <v>46</v>
      </c>
      <c r="H74">
        <v>56</v>
      </c>
      <c r="I74">
        <v>646</v>
      </c>
      <c r="J74">
        <v>518</v>
      </c>
      <c r="K74">
        <v>62</v>
      </c>
      <c r="L74">
        <v>76</v>
      </c>
      <c r="M74">
        <v>669</v>
      </c>
      <c r="N74">
        <v>545</v>
      </c>
      <c r="O74">
        <v>59</v>
      </c>
      <c r="P74">
        <v>63</v>
      </c>
    </row>
    <row r="75" spans="1:26" x14ac:dyDescent="0.25">
      <c r="A75">
        <v>260</v>
      </c>
      <c r="B75" t="s">
        <v>348</v>
      </c>
      <c r="Q75">
        <v>666</v>
      </c>
      <c r="R75">
        <v>576</v>
      </c>
      <c r="S75">
        <v>52</v>
      </c>
      <c r="T75">
        <v>50</v>
      </c>
      <c r="U75">
        <v>674</v>
      </c>
      <c r="V75">
        <v>597</v>
      </c>
      <c r="W75">
        <v>52</v>
      </c>
      <c r="X75">
        <v>39</v>
      </c>
      <c r="Y75">
        <v>577</v>
      </c>
      <c r="Z75">
        <v>559</v>
      </c>
    </row>
    <row r="76" spans="1:26" x14ac:dyDescent="0.25">
      <c r="A76">
        <v>261</v>
      </c>
      <c r="B76" t="s">
        <v>349</v>
      </c>
      <c r="C76">
        <v>590</v>
      </c>
      <c r="D76">
        <v>442</v>
      </c>
      <c r="E76">
        <v>609</v>
      </c>
      <c r="F76">
        <v>474</v>
      </c>
      <c r="G76">
        <v>55</v>
      </c>
      <c r="H76">
        <v>61</v>
      </c>
      <c r="I76">
        <v>639</v>
      </c>
      <c r="J76">
        <v>518</v>
      </c>
      <c r="K76">
        <v>58</v>
      </c>
      <c r="L76">
        <v>73</v>
      </c>
      <c r="M76">
        <v>649</v>
      </c>
      <c r="N76">
        <v>524</v>
      </c>
      <c r="O76">
        <v>50</v>
      </c>
      <c r="P76">
        <v>44</v>
      </c>
      <c r="Q76">
        <v>654</v>
      </c>
      <c r="R76">
        <v>552</v>
      </c>
      <c r="S76">
        <v>62</v>
      </c>
      <c r="T76">
        <v>49</v>
      </c>
      <c r="U76">
        <v>671</v>
      </c>
      <c r="V76">
        <v>591</v>
      </c>
      <c r="W76">
        <v>58</v>
      </c>
      <c r="X76">
        <v>53</v>
      </c>
      <c r="Y76">
        <v>370</v>
      </c>
      <c r="Z76">
        <v>370</v>
      </c>
    </row>
    <row r="77" spans="1:26" x14ac:dyDescent="0.25">
      <c r="A77">
        <v>263</v>
      </c>
      <c r="B77" t="s">
        <v>351</v>
      </c>
      <c r="C77">
        <v>598</v>
      </c>
      <c r="D77">
        <v>436</v>
      </c>
      <c r="E77">
        <v>613</v>
      </c>
      <c r="F77">
        <v>472</v>
      </c>
      <c r="G77">
        <v>48</v>
      </c>
      <c r="H77">
        <v>68</v>
      </c>
      <c r="I77">
        <v>630</v>
      </c>
      <c r="J77">
        <v>480</v>
      </c>
      <c r="K77">
        <v>57</v>
      </c>
      <c r="L77">
        <v>42</v>
      </c>
      <c r="M77">
        <v>670</v>
      </c>
      <c r="N77">
        <v>541</v>
      </c>
      <c r="O77">
        <v>67</v>
      </c>
      <c r="P77">
        <v>75</v>
      </c>
      <c r="Q77">
        <v>667</v>
      </c>
      <c r="R77">
        <v>565</v>
      </c>
      <c r="S77">
        <v>50</v>
      </c>
      <c r="T77">
        <v>41</v>
      </c>
      <c r="U77">
        <v>676</v>
      </c>
      <c r="V77">
        <v>565</v>
      </c>
      <c r="W77">
        <v>53</v>
      </c>
      <c r="X77">
        <v>37</v>
      </c>
      <c r="Y77">
        <v>562</v>
      </c>
      <c r="Z77">
        <v>529</v>
      </c>
    </row>
    <row r="78" spans="1:26" x14ac:dyDescent="0.25">
      <c r="A78">
        <v>267</v>
      </c>
      <c r="B78" t="s">
        <v>353</v>
      </c>
      <c r="C78">
        <v>590</v>
      </c>
      <c r="D78">
        <v>439</v>
      </c>
      <c r="E78">
        <v>603</v>
      </c>
      <c r="F78">
        <v>463</v>
      </c>
      <c r="G78">
        <v>49</v>
      </c>
      <c r="H78">
        <v>50</v>
      </c>
      <c r="I78">
        <v>629</v>
      </c>
      <c r="J78">
        <v>490</v>
      </c>
      <c r="K78">
        <v>51</v>
      </c>
      <c r="L78">
        <v>50</v>
      </c>
      <c r="M78">
        <v>642</v>
      </c>
      <c r="N78">
        <v>507</v>
      </c>
      <c r="O78">
        <v>48</v>
      </c>
      <c r="P78">
        <v>46</v>
      </c>
      <c r="Q78">
        <v>643</v>
      </c>
      <c r="R78">
        <v>522</v>
      </c>
      <c r="S78">
        <v>55</v>
      </c>
      <c r="T78">
        <v>38</v>
      </c>
      <c r="U78">
        <v>658</v>
      </c>
      <c r="V78">
        <v>549</v>
      </c>
      <c r="W78">
        <v>58</v>
      </c>
      <c r="X78">
        <v>52</v>
      </c>
      <c r="Y78">
        <v>510</v>
      </c>
      <c r="Z78">
        <v>484</v>
      </c>
    </row>
    <row r="79" spans="1:26" x14ac:dyDescent="0.25">
      <c r="A79">
        <v>269</v>
      </c>
      <c r="B79" t="s">
        <v>355</v>
      </c>
      <c r="C79">
        <v>575</v>
      </c>
      <c r="D79">
        <v>433</v>
      </c>
      <c r="E79">
        <v>580</v>
      </c>
      <c r="F79">
        <v>448</v>
      </c>
      <c r="G79">
        <v>49</v>
      </c>
      <c r="H79">
        <v>46</v>
      </c>
      <c r="I79">
        <v>613</v>
      </c>
      <c r="J79">
        <v>483</v>
      </c>
      <c r="K79">
        <v>40</v>
      </c>
      <c r="L79">
        <v>38</v>
      </c>
      <c r="M79">
        <v>643</v>
      </c>
      <c r="N79">
        <v>509</v>
      </c>
      <c r="O79">
        <v>44</v>
      </c>
      <c r="P79">
        <v>43</v>
      </c>
      <c r="Q79">
        <v>643</v>
      </c>
      <c r="R79">
        <v>533</v>
      </c>
      <c r="S79">
        <v>45</v>
      </c>
      <c r="T79">
        <v>33</v>
      </c>
      <c r="U79">
        <v>648</v>
      </c>
      <c r="V79">
        <v>553</v>
      </c>
      <c r="W79">
        <v>41</v>
      </c>
      <c r="X79">
        <v>43</v>
      </c>
      <c r="Y79">
        <v>512</v>
      </c>
      <c r="Z79">
        <v>530</v>
      </c>
    </row>
    <row r="80" spans="1:26" x14ac:dyDescent="0.25">
      <c r="A80">
        <v>271</v>
      </c>
      <c r="B80" t="s">
        <v>357</v>
      </c>
      <c r="C80">
        <v>591</v>
      </c>
      <c r="D80">
        <v>440</v>
      </c>
      <c r="E80">
        <v>577</v>
      </c>
      <c r="F80">
        <v>451</v>
      </c>
      <c r="G80">
        <v>41</v>
      </c>
      <c r="H80">
        <v>69</v>
      </c>
      <c r="I80">
        <v>646</v>
      </c>
      <c r="J80">
        <v>471</v>
      </c>
      <c r="K80">
        <v>63</v>
      </c>
      <c r="L80">
        <v>24</v>
      </c>
      <c r="M80">
        <v>669</v>
      </c>
      <c r="N80">
        <v>508</v>
      </c>
      <c r="O80">
        <v>64</v>
      </c>
      <c r="P80">
        <v>29</v>
      </c>
    </row>
    <row r="81" spans="1:26" x14ac:dyDescent="0.25">
      <c r="A81">
        <v>274</v>
      </c>
      <c r="B81" t="s">
        <v>359</v>
      </c>
      <c r="C81">
        <v>594</v>
      </c>
      <c r="D81">
        <v>438</v>
      </c>
      <c r="E81">
        <v>602</v>
      </c>
      <c r="F81">
        <v>456</v>
      </c>
      <c r="G81">
        <v>47</v>
      </c>
      <c r="H81">
        <v>39</v>
      </c>
      <c r="I81">
        <v>622</v>
      </c>
      <c r="J81">
        <v>482</v>
      </c>
      <c r="K81">
        <v>50</v>
      </c>
      <c r="L81">
        <v>51</v>
      </c>
      <c r="M81">
        <v>646</v>
      </c>
      <c r="N81">
        <v>495</v>
      </c>
      <c r="O81">
        <v>49</v>
      </c>
      <c r="P81">
        <v>34</v>
      </c>
      <c r="Q81">
        <v>629</v>
      </c>
      <c r="R81">
        <v>526</v>
      </c>
      <c r="S81">
        <v>49</v>
      </c>
      <c r="T81">
        <v>63</v>
      </c>
      <c r="U81">
        <v>638</v>
      </c>
      <c r="V81">
        <v>547</v>
      </c>
      <c r="W81">
        <v>40</v>
      </c>
      <c r="X81">
        <v>52</v>
      </c>
      <c r="Y81">
        <v>492</v>
      </c>
      <c r="Z81">
        <v>455</v>
      </c>
    </row>
    <row r="82" spans="1:26" x14ac:dyDescent="0.25">
      <c r="A82">
        <v>275</v>
      </c>
      <c r="B82" t="s">
        <v>361</v>
      </c>
      <c r="Y82">
        <v>514</v>
      </c>
      <c r="Z82">
        <v>474</v>
      </c>
    </row>
    <row r="83" spans="1:26" x14ac:dyDescent="0.25">
      <c r="A83">
        <v>276</v>
      </c>
      <c r="B83" t="s">
        <v>362</v>
      </c>
      <c r="C83">
        <v>600</v>
      </c>
      <c r="D83">
        <v>442</v>
      </c>
      <c r="E83">
        <v>607</v>
      </c>
      <c r="F83">
        <v>456</v>
      </c>
      <c r="G83">
        <v>53</v>
      </c>
      <c r="H83">
        <v>37</v>
      </c>
      <c r="I83">
        <v>636</v>
      </c>
      <c r="J83">
        <v>487</v>
      </c>
      <c r="K83">
        <v>49</v>
      </c>
      <c r="L83">
        <v>46</v>
      </c>
      <c r="M83">
        <v>640</v>
      </c>
      <c r="N83">
        <v>505</v>
      </c>
      <c r="O83">
        <v>36</v>
      </c>
      <c r="P83">
        <v>39</v>
      </c>
      <c r="Q83">
        <v>642</v>
      </c>
      <c r="R83">
        <v>536</v>
      </c>
      <c r="S83">
        <v>41</v>
      </c>
      <c r="T83">
        <v>53</v>
      </c>
      <c r="U83">
        <v>649</v>
      </c>
      <c r="V83">
        <v>571</v>
      </c>
      <c r="W83">
        <v>40</v>
      </c>
      <c r="X83">
        <v>53</v>
      </c>
      <c r="Y83">
        <v>521</v>
      </c>
      <c r="Z83">
        <v>500</v>
      </c>
    </row>
    <row r="84" spans="1:26" x14ac:dyDescent="0.25">
      <c r="A84">
        <v>279</v>
      </c>
      <c r="B84" t="s">
        <v>364</v>
      </c>
      <c r="C84">
        <v>575</v>
      </c>
      <c r="D84">
        <v>428</v>
      </c>
      <c r="E84">
        <v>597</v>
      </c>
      <c r="F84">
        <v>459</v>
      </c>
      <c r="G84">
        <v>55</v>
      </c>
      <c r="H84">
        <v>55</v>
      </c>
      <c r="I84">
        <v>615</v>
      </c>
      <c r="J84">
        <v>474</v>
      </c>
      <c r="K84">
        <v>47</v>
      </c>
      <c r="L84">
        <v>50</v>
      </c>
      <c r="M84">
        <v>635</v>
      </c>
      <c r="N84">
        <v>485</v>
      </c>
      <c r="O84">
        <v>47</v>
      </c>
      <c r="P84">
        <v>40</v>
      </c>
      <c r="Q84">
        <v>623</v>
      </c>
      <c r="R84">
        <v>508</v>
      </c>
      <c r="S84">
        <v>36</v>
      </c>
      <c r="T84">
        <v>44</v>
      </c>
      <c r="U84">
        <v>640</v>
      </c>
      <c r="V84">
        <v>533</v>
      </c>
      <c r="W84">
        <v>46</v>
      </c>
      <c r="X84">
        <v>42</v>
      </c>
      <c r="Y84">
        <v>507</v>
      </c>
      <c r="Z84">
        <v>470</v>
      </c>
    </row>
    <row r="85" spans="1:26" x14ac:dyDescent="0.25">
      <c r="A85">
        <v>281</v>
      </c>
      <c r="B85" t="s">
        <v>366</v>
      </c>
      <c r="C85">
        <v>605</v>
      </c>
      <c r="D85">
        <v>440</v>
      </c>
      <c r="E85">
        <v>622</v>
      </c>
      <c r="F85">
        <v>466</v>
      </c>
      <c r="G85">
        <v>48</v>
      </c>
      <c r="H85">
        <v>49</v>
      </c>
      <c r="I85">
        <v>625</v>
      </c>
      <c r="J85">
        <v>491</v>
      </c>
      <c r="K85">
        <v>46</v>
      </c>
      <c r="L85">
        <v>58</v>
      </c>
    </row>
    <row r="86" spans="1:26" x14ac:dyDescent="0.25">
      <c r="A86">
        <v>708</v>
      </c>
      <c r="B86" t="s">
        <v>378</v>
      </c>
      <c r="M86">
        <v>634</v>
      </c>
      <c r="N86">
        <v>483</v>
      </c>
      <c r="O86">
        <v>37</v>
      </c>
      <c r="P86">
        <v>35</v>
      </c>
      <c r="Q86">
        <v>585</v>
      </c>
      <c r="R86">
        <v>479</v>
      </c>
      <c r="S86">
        <v>21</v>
      </c>
      <c r="T86">
        <v>36</v>
      </c>
      <c r="U86">
        <v>593</v>
      </c>
      <c r="V86">
        <v>480</v>
      </c>
      <c r="W86">
        <v>37</v>
      </c>
      <c r="X86">
        <v>30</v>
      </c>
      <c r="Y86">
        <v>500</v>
      </c>
      <c r="Z86">
        <v>475</v>
      </c>
    </row>
    <row r="87" spans="1:26" x14ac:dyDescent="0.25">
      <c r="A87">
        <v>285</v>
      </c>
      <c r="B87" t="s">
        <v>368</v>
      </c>
      <c r="C87">
        <v>555</v>
      </c>
      <c r="D87">
        <v>412</v>
      </c>
      <c r="E87">
        <v>583</v>
      </c>
      <c r="F87">
        <v>432</v>
      </c>
      <c r="G87">
        <v>43</v>
      </c>
      <c r="H87">
        <v>41</v>
      </c>
      <c r="I87">
        <v>603</v>
      </c>
      <c r="J87">
        <v>464</v>
      </c>
      <c r="K87">
        <v>52</v>
      </c>
      <c r="L87">
        <v>55</v>
      </c>
      <c r="M87">
        <v>634</v>
      </c>
      <c r="N87">
        <v>489</v>
      </c>
      <c r="O87">
        <v>57</v>
      </c>
      <c r="P87">
        <v>52</v>
      </c>
      <c r="Q87">
        <v>622</v>
      </c>
      <c r="R87">
        <v>519</v>
      </c>
      <c r="S87">
        <v>42</v>
      </c>
      <c r="T87">
        <v>38</v>
      </c>
      <c r="U87">
        <v>627</v>
      </c>
      <c r="V87">
        <v>529</v>
      </c>
      <c r="W87">
        <v>49</v>
      </c>
      <c r="X87">
        <v>42</v>
      </c>
      <c r="Y87">
        <v>464</v>
      </c>
      <c r="Z87">
        <v>434</v>
      </c>
    </row>
    <row r="88" spans="1:26" x14ac:dyDescent="0.25">
      <c r="A88">
        <v>288</v>
      </c>
      <c r="B88" t="s">
        <v>370</v>
      </c>
      <c r="C88">
        <v>622</v>
      </c>
      <c r="D88">
        <v>468</v>
      </c>
      <c r="E88">
        <v>629</v>
      </c>
      <c r="F88">
        <v>488</v>
      </c>
      <c r="G88">
        <v>58</v>
      </c>
      <c r="H88">
        <v>61</v>
      </c>
      <c r="I88">
        <v>668</v>
      </c>
      <c r="J88">
        <v>539</v>
      </c>
      <c r="K88">
        <v>83</v>
      </c>
      <c r="L88">
        <v>73</v>
      </c>
      <c r="M88">
        <v>687</v>
      </c>
      <c r="N88">
        <v>557</v>
      </c>
      <c r="O88">
        <v>49</v>
      </c>
      <c r="P88">
        <v>47</v>
      </c>
    </row>
    <row r="89" spans="1:26" x14ac:dyDescent="0.25">
      <c r="A89">
        <v>291</v>
      </c>
      <c r="B89" t="s">
        <v>372</v>
      </c>
      <c r="C89">
        <v>601</v>
      </c>
      <c r="D89">
        <v>457</v>
      </c>
    </row>
    <row r="90" spans="1:26" x14ac:dyDescent="0.25">
      <c r="A90">
        <v>706</v>
      </c>
      <c r="B90" t="s">
        <v>387</v>
      </c>
      <c r="Y90">
        <v>518</v>
      </c>
      <c r="Z90">
        <v>433</v>
      </c>
    </row>
    <row r="91" spans="1:26" x14ac:dyDescent="0.25">
      <c r="A91">
        <v>295</v>
      </c>
      <c r="B91" t="s">
        <v>373</v>
      </c>
      <c r="C91">
        <v>599</v>
      </c>
      <c r="D91">
        <v>441</v>
      </c>
      <c r="E91">
        <v>610</v>
      </c>
      <c r="F91">
        <v>463</v>
      </c>
      <c r="G91">
        <v>45</v>
      </c>
      <c r="H91">
        <v>45</v>
      </c>
      <c r="I91">
        <v>627</v>
      </c>
      <c r="J91">
        <v>496</v>
      </c>
      <c r="K91">
        <v>42</v>
      </c>
      <c r="L91">
        <v>58</v>
      </c>
      <c r="M91">
        <v>642</v>
      </c>
      <c r="N91">
        <v>516</v>
      </c>
      <c r="O91">
        <v>46</v>
      </c>
      <c r="P91">
        <v>67</v>
      </c>
      <c r="Q91">
        <v>649</v>
      </c>
      <c r="R91">
        <v>561</v>
      </c>
      <c r="S91">
        <v>42</v>
      </c>
      <c r="T91">
        <v>55</v>
      </c>
      <c r="U91">
        <v>652</v>
      </c>
      <c r="V91">
        <v>571</v>
      </c>
      <c r="W91">
        <v>41</v>
      </c>
      <c r="X91">
        <v>56</v>
      </c>
      <c r="Y91">
        <v>556</v>
      </c>
      <c r="Z91">
        <v>585</v>
      </c>
    </row>
    <row r="92" spans="1:26" x14ac:dyDescent="0.25">
      <c r="A92">
        <v>719</v>
      </c>
      <c r="B92" t="s">
        <v>390</v>
      </c>
      <c r="Y92">
        <v>497</v>
      </c>
      <c r="Z92">
        <v>455</v>
      </c>
    </row>
    <row r="93" spans="1:26" x14ac:dyDescent="0.25">
      <c r="A93">
        <v>299</v>
      </c>
      <c r="B93" t="s">
        <v>374</v>
      </c>
      <c r="C93">
        <v>577</v>
      </c>
      <c r="D93">
        <v>422</v>
      </c>
      <c r="E93">
        <v>588</v>
      </c>
      <c r="F93">
        <v>456</v>
      </c>
      <c r="G93">
        <v>51</v>
      </c>
      <c r="H93">
        <v>47</v>
      </c>
      <c r="I93">
        <v>615</v>
      </c>
      <c r="J93">
        <v>467</v>
      </c>
      <c r="K93">
        <v>55</v>
      </c>
      <c r="L93">
        <v>62</v>
      </c>
      <c r="M93">
        <v>606</v>
      </c>
      <c r="N93">
        <v>488</v>
      </c>
      <c r="O93">
        <v>46</v>
      </c>
      <c r="P93">
        <v>51</v>
      </c>
      <c r="Q93">
        <v>631</v>
      </c>
      <c r="R93">
        <v>514</v>
      </c>
      <c r="S93">
        <v>46</v>
      </c>
      <c r="T93">
        <v>51</v>
      </c>
      <c r="U93">
        <v>658</v>
      </c>
      <c r="V93">
        <v>587</v>
      </c>
      <c r="W93">
        <v>65</v>
      </c>
      <c r="X93">
        <v>61</v>
      </c>
    </row>
    <row r="94" spans="1:26" x14ac:dyDescent="0.25">
      <c r="A94">
        <v>305</v>
      </c>
      <c r="B94" t="s">
        <v>376</v>
      </c>
      <c r="C94">
        <v>584</v>
      </c>
      <c r="D94">
        <v>433</v>
      </c>
      <c r="E94">
        <v>608</v>
      </c>
      <c r="F94">
        <v>456</v>
      </c>
      <c r="G94">
        <v>43</v>
      </c>
      <c r="H94">
        <v>22</v>
      </c>
      <c r="I94">
        <v>643</v>
      </c>
      <c r="J94">
        <v>512</v>
      </c>
      <c r="K94">
        <v>60</v>
      </c>
      <c r="L94">
        <v>68</v>
      </c>
      <c r="M94">
        <v>669</v>
      </c>
      <c r="N94">
        <v>519</v>
      </c>
      <c r="O94">
        <v>72</v>
      </c>
      <c r="P94">
        <v>49</v>
      </c>
      <c r="Q94">
        <v>638</v>
      </c>
      <c r="R94">
        <v>533</v>
      </c>
      <c r="S94">
        <v>54</v>
      </c>
      <c r="T94">
        <v>30</v>
      </c>
      <c r="U94">
        <v>633</v>
      </c>
      <c r="V94">
        <v>560</v>
      </c>
      <c r="W94">
        <v>33</v>
      </c>
      <c r="X94">
        <v>59</v>
      </c>
      <c r="Y94">
        <v>475</v>
      </c>
      <c r="Z94">
        <v>480</v>
      </c>
    </row>
    <row r="95" spans="1:26" x14ac:dyDescent="0.25">
      <c r="A95">
        <v>722</v>
      </c>
      <c r="B95" t="s">
        <v>555</v>
      </c>
    </row>
    <row r="96" spans="1:26" x14ac:dyDescent="0.25">
      <c r="A96">
        <v>306</v>
      </c>
      <c r="B96" t="s">
        <v>379</v>
      </c>
      <c r="C96">
        <v>575</v>
      </c>
      <c r="D96">
        <v>433</v>
      </c>
      <c r="E96">
        <v>583</v>
      </c>
      <c r="F96">
        <v>465</v>
      </c>
      <c r="G96">
        <v>45</v>
      </c>
      <c r="H96">
        <v>63</v>
      </c>
      <c r="I96">
        <v>606</v>
      </c>
      <c r="J96">
        <v>480</v>
      </c>
      <c r="K96">
        <v>36</v>
      </c>
      <c r="L96">
        <v>44</v>
      </c>
      <c r="M96">
        <v>625</v>
      </c>
      <c r="N96">
        <v>491</v>
      </c>
      <c r="O96">
        <v>49</v>
      </c>
      <c r="P96">
        <v>35</v>
      </c>
      <c r="Q96">
        <v>638</v>
      </c>
      <c r="R96">
        <v>531</v>
      </c>
      <c r="S96">
        <v>62</v>
      </c>
      <c r="T96">
        <v>41</v>
      </c>
      <c r="U96">
        <v>669</v>
      </c>
      <c r="V96">
        <v>564</v>
      </c>
      <c r="W96">
        <v>60</v>
      </c>
      <c r="X96">
        <v>61</v>
      </c>
      <c r="Y96">
        <v>453</v>
      </c>
      <c r="Z96">
        <v>464</v>
      </c>
    </row>
    <row r="97" spans="1:26" x14ac:dyDescent="0.25">
      <c r="A97">
        <v>315</v>
      </c>
      <c r="B97" t="s">
        <v>381</v>
      </c>
      <c r="C97">
        <v>591</v>
      </c>
      <c r="D97">
        <v>435</v>
      </c>
      <c r="E97">
        <v>602</v>
      </c>
      <c r="F97">
        <v>452</v>
      </c>
      <c r="G97">
        <v>44</v>
      </c>
      <c r="H97">
        <v>32</v>
      </c>
      <c r="I97">
        <v>616</v>
      </c>
      <c r="J97">
        <v>464</v>
      </c>
      <c r="K97">
        <v>39</v>
      </c>
      <c r="L97">
        <v>37</v>
      </c>
      <c r="M97">
        <v>643</v>
      </c>
      <c r="N97">
        <v>497</v>
      </c>
      <c r="O97">
        <v>48</v>
      </c>
      <c r="P97">
        <v>54</v>
      </c>
      <c r="Q97">
        <v>648</v>
      </c>
      <c r="R97">
        <v>538</v>
      </c>
      <c r="S97">
        <v>55</v>
      </c>
      <c r="T97">
        <v>57</v>
      </c>
      <c r="U97">
        <v>644</v>
      </c>
      <c r="V97">
        <v>567</v>
      </c>
      <c r="W97">
        <v>40</v>
      </c>
      <c r="X97">
        <v>50</v>
      </c>
      <c r="Y97">
        <v>510</v>
      </c>
      <c r="Z97">
        <v>504</v>
      </c>
    </row>
    <row r="98" spans="1:26" x14ac:dyDescent="0.25">
      <c r="A98">
        <v>317</v>
      </c>
      <c r="B98" t="s">
        <v>383</v>
      </c>
      <c r="C98">
        <v>569</v>
      </c>
      <c r="D98">
        <v>431</v>
      </c>
      <c r="E98">
        <v>614</v>
      </c>
      <c r="F98">
        <v>468</v>
      </c>
      <c r="G98">
        <v>69</v>
      </c>
      <c r="H98">
        <v>63</v>
      </c>
      <c r="I98">
        <v>622</v>
      </c>
      <c r="J98">
        <v>485</v>
      </c>
      <c r="K98">
        <v>52</v>
      </c>
      <c r="L98">
        <v>41</v>
      </c>
      <c r="M98">
        <v>639</v>
      </c>
      <c r="N98">
        <v>492</v>
      </c>
      <c r="O98">
        <v>47</v>
      </c>
      <c r="P98">
        <v>36</v>
      </c>
      <c r="Q98">
        <v>646</v>
      </c>
      <c r="R98">
        <v>545</v>
      </c>
      <c r="S98">
        <v>49</v>
      </c>
      <c r="T98">
        <v>53</v>
      </c>
      <c r="U98">
        <v>656</v>
      </c>
      <c r="V98">
        <v>592</v>
      </c>
      <c r="W98">
        <v>50</v>
      </c>
      <c r="X98">
        <v>61</v>
      </c>
      <c r="Y98">
        <v>457</v>
      </c>
      <c r="Z98">
        <v>403</v>
      </c>
    </row>
    <row r="99" spans="1:26" x14ac:dyDescent="0.25">
      <c r="A99">
        <v>319</v>
      </c>
      <c r="B99" t="s">
        <v>385</v>
      </c>
      <c r="C99">
        <v>584</v>
      </c>
      <c r="D99">
        <v>435</v>
      </c>
      <c r="E99">
        <v>601</v>
      </c>
      <c r="F99">
        <v>462</v>
      </c>
      <c r="G99">
        <v>42</v>
      </c>
      <c r="H99">
        <v>44</v>
      </c>
      <c r="I99">
        <v>625</v>
      </c>
      <c r="J99">
        <v>485</v>
      </c>
      <c r="K99">
        <v>45</v>
      </c>
      <c r="L99">
        <v>44</v>
      </c>
      <c r="M99">
        <v>648</v>
      </c>
      <c r="N99">
        <v>512</v>
      </c>
      <c r="O99">
        <v>50</v>
      </c>
      <c r="P99">
        <v>48</v>
      </c>
      <c r="Q99">
        <v>654</v>
      </c>
      <c r="R99">
        <v>551</v>
      </c>
      <c r="S99">
        <v>55</v>
      </c>
      <c r="T99">
        <v>55</v>
      </c>
      <c r="U99">
        <v>658</v>
      </c>
      <c r="V99">
        <v>561</v>
      </c>
      <c r="W99">
        <v>45</v>
      </c>
      <c r="X99">
        <v>44</v>
      </c>
      <c r="Y99">
        <v>518</v>
      </c>
      <c r="Z99">
        <v>509</v>
      </c>
    </row>
    <row r="100" spans="1:26" x14ac:dyDescent="0.25">
      <c r="A100">
        <v>327</v>
      </c>
      <c r="B100" t="s">
        <v>386</v>
      </c>
      <c r="C100">
        <v>599</v>
      </c>
      <c r="D100">
        <v>437</v>
      </c>
      <c r="E100">
        <v>624</v>
      </c>
      <c r="F100">
        <v>481</v>
      </c>
      <c r="G100">
        <v>52</v>
      </c>
      <c r="H100">
        <v>73</v>
      </c>
      <c r="I100">
        <v>637</v>
      </c>
      <c r="J100">
        <v>485</v>
      </c>
      <c r="K100">
        <v>59</v>
      </c>
      <c r="L100">
        <v>24</v>
      </c>
      <c r="M100">
        <v>695</v>
      </c>
      <c r="N100">
        <v>537</v>
      </c>
      <c r="O100">
        <v>70</v>
      </c>
      <c r="P100">
        <v>56</v>
      </c>
      <c r="Q100">
        <v>673</v>
      </c>
      <c r="R100">
        <v>564</v>
      </c>
      <c r="S100">
        <v>64</v>
      </c>
      <c r="T100">
        <v>71</v>
      </c>
      <c r="U100">
        <v>696</v>
      </c>
      <c r="V100">
        <v>634</v>
      </c>
      <c r="W100">
        <v>72</v>
      </c>
      <c r="X100">
        <v>82</v>
      </c>
    </row>
    <row r="101" spans="1:26" x14ac:dyDescent="0.25">
      <c r="A101">
        <v>333</v>
      </c>
      <c r="B101" t="s">
        <v>388</v>
      </c>
      <c r="C101">
        <v>568</v>
      </c>
      <c r="D101">
        <v>414</v>
      </c>
      <c r="E101">
        <v>608</v>
      </c>
      <c r="F101">
        <v>454</v>
      </c>
      <c r="G101">
        <v>57</v>
      </c>
      <c r="H101">
        <v>56</v>
      </c>
      <c r="I101">
        <v>629</v>
      </c>
      <c r="J101">
        <v>465</v>
      </c>
      <c r="K101">
        <v>54</v>
      </c>
      <c r="L101">
        <v>40</v>
      </c>
      <c r="M101">
        <v>652</v>
      </c>
      <c r="N101">
        <v>502</v>
      </c>
      <c r="O101">
        <v>53</v>
      </c>
      <c r="P101">
        <v>51</v>
      </c>
    </row>
    <row r="102" spans="1:26" x14ac:dyDescent="0.25">
      <c r="A102">
        <v>733</v>
      </c>
      <c r="B102" t="s">
        <v>403</v>
      </c>
      <c r="Y102">
        <v>608</v>
      </c>
      <c r="Z102">
        <v>498</v>
      </c>
    </row>
    <row r="103" spans="1:26" x14ac:dyDescent="0.25">
      <c r="A103">
        <v>335</v>
      </c>
      <c r="B103" t="s">
        <v>389</v>
      </c>
      <c r="C103">
        <v>546</v>
      </c>
      <c r="D103">
        <v>402</v>
      </c>
      <c r="E103">
        <v>574</v>
      </c>
      <c r="F103">
        <v>430</v>
      </c>
      <c r="G103">
        <v>50</v>
      </c>
      <c r="H103">
        <v>52</v>
      </c>
      <c r="I103">
        <v>594</v>
      </c>
      <c r="J103">
        <v>443</v>
      </c>
      <c r="K103">
        <v>44</v>
      </c>
      <c r="L103">
        <v>44</v>
      </c>
      <c r="M103">
        <v>611</v>
      </c>
      <c r="N103">
        <v>459</v>
      </c>
      <c r="O103">
        <v>44</v>
      </c>
      <c r="P103">
        <v>44</v>
      </c>
      <c r="Q103">
        <v>611</v>
      </c>
      <c r="R103">
        <v>484</v>
      </c>
      <c r="S103">
        <v>43</v>
      </c>
      <c r="T103">
        <v>46</v>
      </c>
      <c r="U103">
        <v>620</v>
      </c>
      <c r="V103">
        <v>502</v>
      </c>
      <c r="W103">
        <v>41</v>
      </c>
      <c r="X103">
        <v>39</v>
      </c>
      <c r="Y103">
        <v>471</v>
      </c>
      <c r="Z103">
        <v>446</v>
      </c>
    </row>
    <row r="104" spans="1:26" x14ac:dyDescent="0.25">
      <c r="A104">
        <v>339</v>
      </c>
      <c r="B104" t="s">
        <v>392</v>
      </c>
      <c r="C104">
        <v>579</v>
      </c>
      <c r="D104">
        <v>437</v>
      </c>
      <c r="E104">
        <v>589</v>
      </c>
      <c r="F104">
        <v>455</v>
      </c>
      <c r="G104">
        <v>35</v>
      </c>
      <c r="H104">
        <v>53</v>
      </c>
      <c r="I104">
        <v>598</v>
      </c>
      <c r="J104">
        <v>473</v>
      </c>
      <c r="K104">
        <v>33</v>
      </c>
      <c r="L104">
        <v>37</v>
      </c>
      <c r="M104">
        <v>620</v>
      </c>
      <c r="N104">
        <v>488</v>
      </c>
      <c r="O104">
        <v>25</v>
      </c>
      <c r="P104">
        <v>30</v>
      </c>
      <c r="Q104">
        <v>610</v>
      </c>
      <c r="R104">
        <v>503</v>
      </c>
      <c r="S104">
        <v>44</v>
      </c>
      <c r="T104">
        <v>40</v>
      </c>
      <c r="U104">
        <v>602</v>
      </c>
      <c r="V104">
        <v>503</v>
      </c>
      <c r="W104">
        <v>31</v>
      </c>
      <c r="X104">
        <v>33</v>
      </c>
    </row>
    <row r="105" spans="1:26" x14ac:dyDescent="0.25">
      <c r="A105">
        <v>341</v>
      </c>
      <c r="B105" t="s">
        <v>394</v>
      </c>
      <c r="C105">
        <v>565</v>
      </c>
      <c r="D105">
        <v>403</v>
      </c>
      <c r="E105">
        <v>624</v>
      </c>
      <c r="F105">
        <v>472</v>
      </c>
      <c r="G105">
        <v>51</v>
      </c>
      <c r="H105">
        <v>63</v>
      </c>
      <c r="I105">
        <v>638</v>
      </c>
      <c r="J105">
        <v>491</v>
      </c>
      <c r="K105">
        <v>59</v>
      </c>
      <c r="L105">
        <v>66</v>
      </c>
      <c r="M105">
        <v>624</v>
      </c>
      <c r="N105">
        <v>512</v>
      </c>
      <c r="O105">
        <v>42</v>
      </c>
      <c r="P105">
        <v>69</v>
      </c>
    </row>
    <row r="106" spans="1:26" x14ac:dyDescent="0.25">
      <c r="A106">
        <v>342</v>
      </c>
      <c r="B106" t="s">
        <v>396</v>
      </c>
      <c r="C106">
        <v>587</v>
      </c>
      <c r="D106">
        <v>439</v>
      </c>
      <c r="E106">
        <v>602</v>
      </c>
      <c r="F106">
        <v>464</v>
      </c>
      <c r="G106">
        <v>42</v>
      </c>
      <c r="H106">
        <v>43</v>
      </c>
      <c r="I106">
        <v>617</v>
      </c>
      <c r="J106">
        <v>464</v>
      </c>
      <c r="K106">
        <v>46</v>
      </c>
      <c r="L106">
        <v>31</v>
      </c>
      <c r="M106">
        <v>629</v>
      </c>
      <c r="N106">
        <v>494</v>
      </c>
      <c r="O106">
        <v>37</v>
      </c>
      <c r="P106">
        <v>51</v>
      </c>
      <c r="Q106">
        <v>639</v>
      </c>
      <c r="R106">
        <v>533</v>
      </c>
      <c r="S106">
        <v>63</v>
      </c>
      <c r="T106">
        <v>60</v>
      </c>
      <c r="U106">
        <v>645</v>
      </c>
      <c r="V106">
        <v>570</v>
      </c>
      <c r="W106">
        <v>48</v>
      </c>
      <c r="X106">
        <v>59</v>
      </c>
      <c r="Y106">
        <v>517</v>
      </c>
      <c r="Z106">
        <v>493</v>
      </c>
    </row>
    <row r="107" spans="1:26" x14ac:dyDescent="0.25">
      <c r="A107">
        <v>343</v>
      </c>
      <c r="B107" t="s">
        <v>397</v>
      </c>
      <c r="C107">
        <v>577</v>
      </c>
      <c r="D107">
        <v>430</v>
      </c>
      <c r="E107">
        <v>607</v>
      </c>
      <c r="F107">
        <v>468</v>
      </c>
      <c r="G107">
        <v>42</v>
      </c>
      <c r="H107">
        <v>53</v>
      </c>
      <c r="I107">
        <v>620</v>
      </c>
      <c r="J107">
        <v>469</v>
      </c>
      <c r="K107">
        <v>35</v>
      </c>
      <c r="L107">
        <v>19</v>
      </c>
      <c r="M107">
        <v>635</v>
      </c>
      <c r="N107">
        <v>488</v>
      </c>
      <c r="O107">
        <v>50</v>
      </c>
      <c r="P107">
        <v>54</v>
      </c>
      <c r="Q107">
        <v>630</v>
      </c>
      <c r="R107">
        <v>524</v>
      </c>
      <c r="S107">
        <v>37</v>
      </c>
      <c r="T107">
        <v>47</v>
      </c>
      <c r="U107">
        <v>642</v>
      </c>
      <c r="V107">
        <v>545</v>
      </c>
      <c r="W107">
        <v>39</v>
      </c>
      <c r="X107">
        <v>41</v>
      </c>
      <c r="Y107">
        <v>491</v>
      </c>
      <c r="Z107">
        <v>466</v>
      </c>
    </row>
    <row r="108" spans="1:26" x14ac:dyDescent="0.25">
      <c r="A108">
        <v>345</v>
      </c>
      <c r="B108" t="s">
        <v>398</v>
      </c>
      <c r="C108">
        <v>610</v>
      </c>
      <c r="D108">
        <v>443</v>
      </c>
      <c r="E108">
        <v>645</v>
      </c>
      <c r="F108">
        <v>480</v>
      </c>
      <c r="G108">
        <v>58</v>
      </c>
      <c r="H108">
        <v>54</v>
      </c>
      <c r="I108">
        <v>688</v>
      </c>
      <c r="J108">
        <v>552</v>
      </c>
      <c r="K108">
        <v>85</v>
      </c>
      <c r="L108">
        <v>92</v>
      </c>
    </row>
    <row r="109" spans="1:26" x14ac:dyDescent="0.25">
      <c r="A109">
        <v>351</v>
      </c>
      <c r="B109" t="s">
        <v>399</v>
      </c>
      <c r="C109">
        <v>586</v>
      </c>
      <c r="D109">
        <v>433</v>
      </c>
      <c r="E109">
        <v>597</v>
      </c>
      <c r="F109">
        <v>458</v>
      </c>
      <c r="G109">
        <v>43</v>
      </c>
      <c r="H109">
        <v>39</v>
      </c>
      <c r="I109">
        <v>623</v>
      </c>
      <c r="J109">
        <v>472</v>
      </c>
      <c r="K109">
        <v>52</v>
      </c>
      <c r="L109">
        <v>47</v>
      </c>
      <c r="M109">
        <v>644</v>
      </c>
      <c r="N109">
        <v>508</v>
      </c>
      <c r="O109">
        <v>52</v>
      </c>
      <c r="P109">
        <v>67</v>
      </c>
      <c r="Q109">
        <v>640</v>
      </c>
      <c r="R109">
        <v>524</v>
      </c>
      <c r="S109">
        <v>45</v>
      </c>
      <c r="T109">
        <v>32</v>
      </c>
      <c r="U109">
        <v>649</v>
      </c>
      <c r="V109">
        <v>551</v>
      </c>
      <c r="W109">
        <v>51</v>
      </c>
      <c r="X109">
        <v>51</v>
      </c>
      <c r="Y109">
        <v>498</v>
      </c>
      <c r="Z109">
        <v>487</v>
      </c>
    </row>
    <row r="110" spans="1:26" x14ac:dyDescent="0.25">
      <c r="A110">
        <v>352</v>
      </c>
      <c r="B110" t="s">
        <v>401</v>
      </c>
      <c r="C110">
        <v>579</v>
      </c>
      <c r="D110">
        <v>434</v>
      </c>
      <c r="E110">
        <v>595</v>
      </c>
      <c r="F110">
        <v>461</v>
      </c>
      <c r="G110">
        <v>48</v>
      </c>
      <c r="H110">
        <v>52</v>
      </c>
      <c r="I110">
        <v>615</v>
      </c>
      <c r="J110">
        <v>479</v>
      </c>
      <c r="K110">
        <v>51</v>
      </c>
      <c r="L110">
        <v>51</v>
      </c>
      <c r="M110">
        <v>637</v>
      </c>
      <c r="N110">
        <v>506</v>
      </c>
      <c r="O110">
        <v>59</v>
      </c>
      <c r="P110">
        <v>56</v>
      </c>
      <c r="Q110">
        <v>634</v>
      </c>
      <c r="R110">
        <v>526</v>
      </c>
      <c r="S110">
        <v>46</v>
      </c>
      <c r="T110">
        <v>56</v>
      </c>
      <c r="U110">
        <v>650</v>
      </c>
      <c r="V110">
        <v>557</v>
      </c>
      <c r="W110">
        <v>50</v>
      </c>
      <c r="X110">
        <v>55</v>
      </c>
      <c r="Y110">
        <v>490</v>
      </c>
      <c r="Z110">
        <v>456</v>
      </c>
    </row>
    <row r="111" spans="1:26" x14ac:dyDescent="0.25">
      <c r="A111">
        <v>744</v>
      </c>
      <c r="B111" t="s">
        <v>417</v>
      </c>
      <c r="C111">
        <v>592</v>
      </c>
      <c r="D111">
        <v>435</v>
      </c>
      <c r="E111">
        <v>625</v>
      </c>
      <c r="F111">
        <v>480</v>
      </c>
      <c r="G111">
        <v>62</v>
      </c>
      <c r="H111">
        <v>55</v>
      </c>
      <c r="I111">
        <v>644</v>
      </c>
      <c r="J111">
        <v>495</v>
      </c>
      <c r="K111">
        <v>56</v>
      </c>
      <c r="L111">
        <v>40</v>
      </c>
      <c r="M111">
        <v>649</v>
      </c>
      <c r="N111">
        <v>496</v>
      </c>
      <c r="O111">
        <v>45</v>
      </c>
      <c r="P111">
        <v>34</v>
      </c>
      <c r="Q111">
        <v>652</v>
      </c>
      <c r="R111">
        <v>537</v>
      </c>
      <c r="S111">
        <v>64</v>
      </c>
      <c r="T111">
        <v>63</v>
      </c>
      <c r="U111">
        <v>654</v>
      </c>
      <c r="V111">
        <v>572</v>
      </c>
      <c r="W111">
        <v>69</v>
      </c>
      <c r="X111">
        <v>63</v>
      </c>
    </row>
    <row r="112" spans="1:26" x14ac:dyDescent="0.25">
      <c r="A112">
        <v>353</v>
      </c>
      <c r="B112" t="s">
        <v>402</v>
      </c>
      <c r="C112">
        <v>577</v>
      </c>
      <c r="D112">
        <v>434</v>
      </c>
      <c r="E112">
        <v>584</v>
      </c>
      <c r="F112">
        <v>440</v>
      </c>
      <c r="G112">
        <v>33</v>
      </c>
      <c r="H112">
        <v>17</v>
      </c>
      <c r="I112">
        <v>596</v>
      </c>
      <c r="J112">
        <v>439</v>
      </c>
      <c r="K112">
        <v>40</v>
      </c>
      <c r="L112">
        <v>35</v>
      </c>
      <c r="M112">
        <v>610</v>
      </c>
      <c r="N112">
        <v>482</v>
      </c>
      <c r="O112">
        <v>26</v>
      </c>
      <c r="P112">
        <v>29</v>
      </c>
    </row>
    <row r="113" spans="1:26" x14ac:dyDescent="0.25">
      <c r="A113">
        <v>355</v>
      </c>
      <c r="B113" t="s">
        <v>404</v>
      </c>
      <c r="C113">
        <v>581</v>
      </c>
      <c r="D113">
        <v>433</v>
      </c>
      <c r="E113">
        <v>602</v>
      </c>
      <c r="F113">
        <v>455</v>
      </c>
      <c r="G113">
        <v>53</v>
      </c>
      <c r="H113">
        <v>47</v>
      </c>
      <c r="I113">
        <v>623</v>
      </c>
      <c r="J113">
        <v>499</v>
      </c>
      <c r="K113">
        <v>62</v>
      </c>
      <c r="L113">
        <v>65</v>
      </c>
      <c r="M113">
        <v>661</v>
      </c>
      <c r="N113">
        <v>548</v>
      </c>
      <c r="O113">
        <v>66</v>
      </c>
      <c r="P113">
        <v>79</v>
      </c>
    </row>
    <row r="114" spans="1:26" x14ac:dyDescent="0.25">
      <c r="A114">
        <v>357</v>
      </c>
      <c r="B114" t="s">
        <v>406</v>
      </c>
      <c r="C114">
        <v>567</v>
      </c>
      <c r="D114">
        <v>426</v>
      </c>
      <c r="E114">
        <v>588</v>
      </c>
      <c r="F114">
        <v>452</v>
      </c>
      <c r="G114">
        <v>48</v>
      </c>
      <c r="H114">
        <v>58</v>
      </c>
      <c r="I114">
        <v>615</v>
      </c>
      <c r="J114">
        <v>475</v>
      </c>
      <c r="K114">
        <v>46</v>
      </c>
      <c r="L114">
        <v>46</v>
      </c>
      <c r="M114">
        <v>639</v>
      </c>
      <c r="N114">
        <v>507</v>
      </c>
      <c r="O114">
        <v>48</v>
      </c>
      <c r="P114">
        <v>48</v>
      </c>
      <c r="Q114">
        <v>637</v>
      </c>
      <c r="R114">
        <v>532</v>
      </c>
      <c r="S114">
        <v>45</v>
      </c>
      <c r="T114">
        <v>55</v>
      </c>
      <c r="U114">
        <v>650</v>
      </c>
      <c r="V114">
        <v>554</v>
      </c>
      <c r="W114">
        <v>55</v>
      </c>
      <c r="X114">
        <v>54</v>
      </c>
      <c r="Y114">
        <v>514</v>
      </c>
      <c r="Z114">
        <v>510</v>
      </c>
    </row>
    <row r="115" spans="1:26" x14ac:dyDescent="0.25">
      <c r="A115">
        <v>729</v>
      </c>
      <c r="B115" t="s">
        <v>425</v>
      </c>
      <c r="C115">
        <v>595</v>
      </c>
      <c r="D115">
        <v>431</v>
      </c>
      <c r="E115">
        <v>614</v>
      </c>
      <c r="F115">
        <v>452</v>
      </c>
      <c r="G115">
        <v>51</v>
      </c>
      <c r="H115">
        <v>43</v>
      </c>
      <c r="I115">
        <v>649</v>
      </c>
      <c r="J115">
        <v>472</v>
      </c>
      <c r="K115">
        <v>72</v>
      </c>
      <c r="L115">
        <v>59</v>
      </c>
      <c r="M115">
        <v>657</v>
      </c>
      <c r="N115">
        <v>499</v>
      </c>
      <c r="O115">
        <v>49</v>
      </c>
      <c r="P115">
        <v>57</v>
      </c>
    </row>
    <row r="116" spans="1:26" x14ac:dyDescent="0.25">
      <c r="A116">
        <v>359</v>
      </c>
      <c r="B116" t="s">
        <v>407</v>
      </c>
      <c r="C116">
        <v>543</v>
      </c>
      <c r="D116">
        <v>405</v>
      </c>
      <c r="E116">
        <v>570</v>
      </c>
      <c r="F116">
        <v>428</v>
      </c>
      <c r="G116">
        <v>41</v>
      </c>
      <c r="H116">
        <v>44</v>
      </c>
      <c r="I116">
        <v>597</v>
      </c>
      <c r="J116">
        <v>444</v>
      </c>
      <c r="K116">
        <v>39</v>
      </c>
      <c r="L116">
        <v>28</v>
      </c>
      <c r="M116">
        <v>616</v>
      </c>
      <c r="N116">
        <v>481</v>
      </c>
      <c r="O116">
        <v>39</v>
      </c>
      <c r="P116">
        <v>44</v>
      </c>
      <c r="Q116">
        <v>615</v>
      </c>
      <c r="R116">
        <v>498</v>
      </c>
      <c r="S116">
        <v>42</v>
      </c>
      <c r="T116">
        <v>48</v>
      </c>
      <c r="U116">
        <v>638</v>
      </c>
      <c r="V116">
        <v>515</v>
      </c>
      <c r="W116">
        <v>56</v>
      </c>
      <c r="X116">
        <v>42</v>
      </c>
      <c r="Y116">
        <v>480</v>
      </c>
      <c r="Z116">
        <v>419</v>
      </c>
    </row>
    <row r="117" spans="1:26" x14ac:dyDescent="0.25">
      <c r="A117">
        <v>363</v>
      </c>
      <c r="B117" t="s">
        <v>408</v>
      </c>
      <c r="C117">
        <v>574</v>
      </c>
      <c r="D117">
        <v>427</v>
      </c>
      <c r="E117">
        <v>577</v>
      </c>
      <c r="F117">
        <v>440</v>
      </c>
      <c r="G117">
        <v>44</v>
      </c>
      <c r="H117">
        <v>42</v>
      </c>
      <c r="I117">
        <v>603</v>
      </c>
      <c r="J117">
        <v>464</v>
      </c>
      <c r="K117">
        <v>42</v>
      </c>
      <c r="L117">
        <v>48</v>
      </c>
      <c r="M117">
        <v>636</v>
      </c>
      <c r="N117">
        <v>503</v>
      </c>
      <c r="O117">
        <v>57</v>
      </c>
      <c r="P117">
        <v>56</v>
      </c>
      <c r="Q117">
        <v>620</v>
      </c>
      <c r="R117">
        <v>507</v>
      </c>
      <c r="S117">
        <v>44</v>
      </c>
      <c r="T117">
        <v>39</v>
      </c>
      <c r="U117">
        <v>645</v>
      </c>
      <c r="V117">
        <v>531</v>
      </c>
      <c r="W117">
        <v>55</v>
      </c>
      <c r="X117">
        <v>46</v>
      </c>
      <c r="Y117">
        <v>482</v>
      </c>
      <c r="Z117">
        <v>456</v>
      </c>
    </row>
    <row r="118" spans="1:26" x14ac:dyDescent="0.25">
      <c r="A118">
        <v>365</v>
      </c>
      <c r="B118" t="s">
        <v>409</v>
      </c>
      <c r="C118">
        <v>563</v>
      </c>
      <c r="D118">
        <v>412</v>
      </c>
      <c r="E118">
        <v>578</v>
      </c>
      <c r="F118">
        <v>441</v>
      </c>
      <c r="H118">
        <v>34</v>
      </c>
      <c r="I118">
        <v>626</v>
      </c>
      <c r="J118">
        <v>511</v>
      </c>
      <c r="K118">
        <v>62</v>
      </c>
      <c r="L118">
        <v>84</v>
      </c>
      <c r="M118">
        <v>650</v>
      </c>
      <c r="N118">
        <v>541</v>
      </c>
      <c r="O118">
        <v>59</v>
      </c>
      <c r="P118">
        <v>79</v>
      </c>
      <c r="Q118">
        <v>634</v>
      </c>
      <c r="R118">
        <v>554</v>
      </c>
      <c r="S118">
        <v>52</v>
      </c>
      <c r="T118">
        <v>65</v>
      </c>
      <c r="U118">
        <v>675</v>
      </c>
      <c r="V118">
        <v>652</v>
      </c>
      <c r="W118">
        <v>63</v>
      </c>
      <c r="X118">
        <v>53</v>
      </c>
    </row>
    <row r="119" spans="1:26" x14ac:dyDescent="0.25">
      <c r="A119">
        <v>367</v>
      </c>
      <c r="B119" t="s">
        <v>410</v>
      </c>
      <c r="C119">
        <v>590</v>
      </c>
      <c r="D119">
        <v>454</v>
      </c>
      <c r="E119">
        <v>638</v>
      </c>
      <c r="F119">
        <v>492</v>
      </c>
      <c r="G119">
        <v>66</v>
      </c>
      <c r="H119">
        <v>55</v>
      </c>
      <c r="I119">
        <v>644</v>
      </c>
      <c r="J119">
        <v>509</v>
      </c>
      <c r="K119">
        <v>41</v>
      </c>
      <c r="L119">
        <v>57</v>
      </c>
      <c r="M119">
        <v>661</v>
      </c>
      <c r="N119">
        <v>525</v>
      </c>
      <c r="O119">
        <v>57</v>
      </c>
      <c r="P119">
        <v>56</v>
      </c>
    </row>
    <row r="120" spans="1:26" x14ac:dyDescent="0.25">
      <c r="A120">
        <v>369</v>
      </c>
      <c r="B120" t="s">
        <v>411</v>
      </c>
      <c r="C120">
        <v>575</v>
      </c>
      <c r="D120">
        <v>430</v>
      </c>
      <c r="E120">
        <v>611</v>
      </c>
      <c r="F120">
        <v>453</v>
      </c>
      <c r="G120">
        <v>45</v>
      </c>
      <c r="H120">
        <v>25</v>
      </c>
      <c r="I120">
        <v>615</v>
      </c>
      <c r="J120">
        <v>480</v>
      </c>
      <c r="K120">
        <v>47</v>
      </c>
      <c r="L120">
        <v>50</v>
      </c>
      <c r="M120">
        <v>648</v>
      </c>
      <c r="N120">
        <v>502</v>
      </c>
      <c r="O120">
        <v>47</v>
      </c>
      <c r="P120">
        <v>35</v>
      </c>
      <c r="Q120">
        <v>629</v>
      </c>
      <c r="R120">
        <v>522</v>
      </c>
      <c r="S120">
        <v>38</v>
      </c>
      <c r="T120">
        <v>44</v>
      </c>
      <c r="U120">
        <v>659</v>
      </c>
      <c r="V120">
        <v>565</v>
      </c>
      <c r="W120">
        <v>52</v>
      </c>
      <c r="X120">
        <v>46</v>
      </c>
      <c r="Y120">
        <v>525</v>
      </c>
      <c r="Z120">
        <v>490</v>
      </c>
    </row>
    <row r="121" spans="1:26" x14ac:dyDescent="0.25">
      <c r="A121">
        <v>704</v>
      </c>
      <c r="B121" t="s">
        <v>434</v>
      </c>
      <c r="C121">
        <v>596</v>
      </c>
      <c r="D121">
        <v>418</v>
      </c>
      <c r="E121">
        <v>605</v>
      </c>
      <c r="F121">
        <v>444</v>
      </c>
      <c r="G121">
        <v>40</v>
      </c>
      <c r="H121">
        <v>35</v>
      </c>
      <c r="I121">
        <v>628</v>
      </c>
      <c r="J121">
        <v>473</v>
      </c>
      <c r="K121">
        <v>48</v>
      </c>
      <c r="L121">
        <v>37</v>
      </c>
      <c r="M121">
        <v>664</v>
      </c>
      <c r="N121">
        <v>515</v>
      </c>
      <c r="O121">
        <v>38</v>
      </c>
      <c r="P121">
        <v>61</v>
      </c>
      <c r="Q121">
        <v>665</v>
      </c>
      <c r="R121">
        <v>533</v>
      </c>
      <c r="S121">
        <v>72</v>
      </c>
      <c r="T121">
        <v>52</v>
      </c>
      <c r="U121">
        <v>652</v>
      </c>
      <c r="V121">
        <v>567</v>
      </c>
      <c r="W121">
        <v>24</v>
      </c>
      <c r="X121">
        <v>39</v>
      </c>
    </row>
    <row r="122" spans="1:26" x14ac:dyDescent="0.25">
      <c r="A122">
        <v>371</v>
      </c>
      <c r="B122" t="s">
        <v>413</v>
      </c>
      <c r="C122">
        <v>568</v>
      </c>
      <c r="D122">
        <v>424</v>
      </c>
      <c r="E122">
        <v>581</v>
      </c>
      <c r="F122">
        <v>441</v>
      </c>
      <c r="G122">
        <v>49</v>
      </c>
      <c r="H122">
        <v>46</v>
      </c>
      <c r="I122">
        <v>609</v>
      </c>
      <c r="J122">
        <v>473</v>
      </c>
      <c r="K122">
        <v>53</v>
      </c>
      <c r="L122">
        <v>62</v>
      </c>
      <c r="M122">
        <v>628</v>
      </c>
      <c r="N122">
        <v>486</v>
      </c>
      <c r="O122">
        <v>47</v>
      </c>
      <c r="P122">
        <v>50</v>
      </c>
      <c r="Q122">
        <v>627</v>
      </c>
      <c r="R122">
        <v>509</v>
      </c>
      <c r="S122">
        <v>53</v>
      </c>
      <c r="T122">
        <v>54</v>
      </c>
      <c r="U122">
        <v>636</v>
      </c>
      <c r="V122">
        <v>529</v>
      </c>
      <c r="W122">
        <v>45</v>
      </c>
      <c r="X122">
        <v>47</v>
      </c>
      <c r="Y122">
        <v>505</v>
      </c>
      <c r="Z122">
        <v>484</v>
      </c>
    </row>
    <row r="123" spans="1:26" x14ac:dyDescent="0.25">
      <c r="A123">
        <v>375</v>
      </c>
      <c r="B123" t="s">
        <v>415</v>
      </c>
      <c r="C123">
        <v>578</v>
      </c>
      <c r="D123">
        <v>442</v>
      </c>
      <c r="E123">
        <v>640</v>
      </c>
      <c r="F123">
        <v>509</v>
      </c>
      <c r="G123">
        <v>58</v>
      </c>
      <c r="H123">
        <v>82</v>
      </c>
      <c r="I123">
        <v>619</v>
      </c>
      <c r="J123">
        <v>505</v>
      </c>
      <c r="K123">
        <v>39</v>
      </c>
      <c r="L123">
        <v>46</v>
      </c>
    </row>
    <row r="124" spans="1:26" x14ac:dyDescent="0.25">
      <c r="A124">
        <v>377</v>
      </c>
      <c r="B124" t="s">
        <v>416</v>
      </c>
      <c r="C124">
        <v>592</v>
      </c>
      <c r="D124">
        <v>441</v>
      </c>
      <c r="E124">
        <v>622</v>
      </c>
      <c r="F124">
        <v>490</v>
      </c>
      <c r="G124">
        <v>65</v>
      </c>
      <c r="H124">
        <v>70</v>
      </c>
      <c r="I124">
        <v>637</v>
      </c>
      <c r="J124">
        <v>494</v>
      </c>
      <c r="K124">
        <v>52</v>
      </c>
      <c r="L124">
        <v>48</v>
      </c>
      <c r="M124">
        <v>665</v>
      </c>
      <c r="N124">
        <v>519</v>
      </c>
      <c r="O124">
        <v>55</v>
      </c>
      <c r="P124">
        <v>45</v>
      </c>
      <c r="Q124">
        <v>596</v>
      </c>
      <c r="R124">
        <v>478</v>
      </c>
      <c r="S124">
        <v>22</v>
      </c>
      <c r="T124">
        <v>40</v>
      </c>
    </row>
    <row r="125" spans="1:26" x14ac:dyDescent="0.25">
      <c r="A125">
        <v>381</v>
      </c>
      <c r="B125" t="s">
        <v>419</v>
      </c>
      <c r="C125">
        <v>637</v>
      </c>
      <c r="D125">
        <v>475</v>
      </c>
      <c r="E125">
        <v>645</v>
      </c>
      <c r="F125">
        <v>504</v>
      </c>
      <c r="G125">
        <v>69</v>
      </c>
      <c r="H125">
        <v>44</v>
      </c>
      <c r="I125">
        <v>674</v>
      </c>
      <c r="J125">
        <v>528</v>
      </c>
      <c r="K125">
        <v>70</v>
      </c>
      <c r="L125">
        <v>47</v>
      </c>
    </row>
    <row r="126" spans="1:26" x14ac:dyDescent="0.25">
      <c r="A126">
        <v>387</v>
      </c>
      <c r="B126" t="s">
        <v>421</v>
      </c>
      <c r="C126">
        <v>596</v>
      </c>
      <c r="D126">
        <v>429</v>
      </c>
      <c r="E126">
        <v>603</v>
      </c>
      <c r="F126">
        <v>445</v>
      </c>
      <c r="G126">
        <v>62</v>
      </c>
      <c r="H126">
        <v>42</v>
      </c>
      <c r="I126">
        <v>648</v>
      </c>
      <c r="J126">
        <v>490</v>
      </c>
      <c r="K126">
        <v>72</v>
      </c>
      <c r="L126">
        <v>59</v>
      </c>
    </row>
    <row r="127" spans="1:26" x14ac:dyDescent="0.25">
      <c r="A127">
        <v>388</v>
      </c>
      <c r="B127" t="s">
        <v>423</v>
      </c>
      <c r="C127">
        <v>593</v>
      </c>
      <c r="D127">
        <v>442</v>
      </c>
      <c r="E127">
        <v>608</v>
      </c>
      <c r="F127">
        <v>458</v>
      </c>
      <c r="G127">
        <v>53</v>
      </c>
      <c r="H127">
        <v>48</v>
      </c>
      <c r="I127">
        <v>626</v>
      </c>
      <c r="J127">
        <v>485</v>
      </c>
      <c r="K127">
        <v>47</v>
      </c>
      <c r="L127">
        <v>58</v>
      </c>
      <c r="M127">
        <v>662</v>
      </c>
      <c r="N127">
        <v>517</v>
      </c>
      <c r="O127">
        <v>59</v>
      </c>
      <c r="P127">
        <v>48</v>
      </c>
      <c r="Q127">
        <v>643</v>
      </c>
      <c r="R127">
        <v>533</v>
      </c>
      <c r="S127">
        <v>59</v>
      </c>
      <c r="T127">
        <v>57</v>
      </c>
      <c r="U127">
        <v>652</v>
      </c>
      <c r="V127">
        <v>561</v>
      </c>
      <c r="W127">
        <v>54</v>
      </c>
      <c r="X127">
        <v>54</v>
      </c>
      <c r="Y127">
        <v>498</v>
      </c>
      <c r="Z127">
        <v>482</v>
      </c>
    </row>
    <row r="128" spans="1:26" x14ac:dyDescent="0.25">
      <c r="A128">
        <v>391</v>
      </c>
      <c r="B128" t="s">
        <v>426</v>
      </c>
      <c r="C128">
        <v>592</v>
      </c>
      <c r="D128">
        <v>446</v>
      </c>
      <c r="E128">
        <v>622</v>
      </c>
      <c r="F128">
        <v>484</v>
      </c>
      <c r="G128">
        <v>59</v>
      </c>
      <c r="H128">
        <v>56</v>
      </c>
      <c r="I128">
        <v>662</v>
      </c>
      <c r="J128">
        <v>496</v>
      </c>
      <c r="K128">
        <v>72</v>
      </c>
      <c r="L128">
        <v>29</v>
      </c>
      <c r="M128">
        <v>682</v>
      </c>
      <c r="N128">
        <v>509</v>
      </c>
      <c r="O128">
        <v>84</v>
      </c>
      <c r="P128">
        <v>67</v>
      </c>
    </row>
    <row r="129" spans="1:26" x14ac:dyDescent="0.25">
      <c r="A129">
        <v>399</v>
      </c>
      <c r="B129" t="s">
        <v>427</v>
      </c>
      <c r="C129">
        <v>596</v>
      </c>
      <c r="D129">
        <v>441</v>
      </c>
      <c r="E129">
        <v>601</v>
      </c>
      <c r="F129">
        <v>465</v>
      </c>
      <c r="G129">
        <v>51</v>
      </c>
      <c r="H129">
        <v>57</v>
      </c>
      <c r="I129">
        <v>635</v>
      </c>
      <c r="J129">
        <v>497</v>
      </c>
      <c r="K129">
        <v>61</v>
      </c>
      <c r="L129">
        <v>65</v>
      </c>
      <c r="M129">
        <v>642</v>
      </c>
      <c r="N129">
        <v>484</v>
      </c>
      <c r="O129">
        <v>48</v>
      </c>
      <c r="P129">
        <v>29</v>
      </c>
      <c r="Q129">
        <v>646</v>
      </c>
      <c r="R129">
        <v>528</v>
      </c>
      <c r="S129">
        <v>44</v>
      </c>
      <c r="T129">
        <v>42</v>
      </c>
      <c r="U129">
        <v>663</v>
      </c>
      <c r="V129">
        <v>568</v>
      </c>
      <c r="W129">
        <v>48</v>
      </c>
      <c r="X129">
        <v>46</v>
      </c>
      <c r="Y129">
        <v>535</v>
      </c>
      <c r="Z129">
        <v>496</v>
      </c>
    </row>
    <row r="130" spans="1:26" x14ac:dyDescent="0.25">
      <c r="A130">
        <v>401</v>
      </c>
      <c r="B130" t="s">
        <v>428</v>
      </c>
      <c r="C130">
        <v>552</v>
      </c>
      <c r="D130">
        <v>397</v>
      </c>
      <c r="E130">
        <v>550</v>
      </c>
      <c r="F130">
        <v>416</v>
      </c>
      <c r="G130">
        <v>34</v>
      </c>
      <c r="H130">
        <v>30</v>
      </c>
      <c r="I130">
        <v>578</v>
      </c>
      <c r="J130">
        <v>428</v>
      </c>
      <c r="K130">
        <v>43</v>
      </c>
      <c r="L130">
        <v>34</v>
      </c>
      <c r="M130">
        <v>614</v>
      </c>
      <c r="N130">
        <v>474</v>
      </c>
      <c r="O130">
        <v>52</v>
      </c>
      <c r="P130">
        <v>53</v>
      </c>
      <c r="Q130">
        <v>621</v>
      </c>
      <c r="R130">
        <v>501</v>
      </c>
      <c r="S130">
        <v>56</v>
      </c>
      <c r="T130">
        <v>60</v>
      </c>
      <c r="U130">
        <v>630</v>
      </c>
      <c r="V130">
        <v>516</v>
      </c>
      <c r="W130">
        <v>54</v>
      </c>
      <c r="X130">
        <v>50</v>
      </c>
      <c r="Y130">
        <v>480</v>
      </c>
      <c r="Z130">
        <v>433</v>
      </c>
    </row>
    <row r="131" spans="1:26" x14ac:dyDescent="0.25">
      <c r="A131">
        <v>740</v>
      </c>
      <c r="B131" t="s">
        <v>450</v>
      </c>
      <c r="Y131">
        <v>508</v>
      </c>
      <c r="Z131">
        <v>461</v>
      </c>
    </row>
    <row r="132" spans="1:26" x14ac:dyDescent="0.25">
      <c r="A132">
        <v>703</v>
      </c>
      <c r="B132" t="s">
        <v>453</v>
      </c>
      <c r="Y132">
        <v>435</v>
      </c>
      <c r="Z132">
        <v>365</v>
      </c>
    </row>
    <row r="133" spans="1:26" x14ac:dyDescent="0.25">
      <c r="A133">
        <v>405</v>
      </c>
      <c r="B133" t="s">
        <v>430</v>
      </c>
      <c r="C133">
        <v>590</v>
      </c>
      <c r="D133">
        <v>438</v>
      </c>
      <c r="E133">
        <v>627</v>
      </c>
      <c r="F133">
        <v>479</v>
      </c>
      <c r="G133">
        <v>67</v>
      </c>
      <c r="H133">
        <v>63</v>
      </c>
      <c r="I133">
        <v>654</v>
      </c>
      <c r="J133">
        <v>522</v>
      </c>
      <c r="K133">
        <v>57</v>
      </c>
      <c r="L133">
        <v>60</v>
      </c>
      <c r="M133">
        <v>678</v>
      </c>
      <c r="N133">
        <v>513</v>
      </c>
      <c r="O133">
        <v>60</v>
      </c>
      <c r="P133">
        <v>36</v>
      </c>
      <c r="Q133">
        <v>661</v>
      </c>
      <c r="R133">
        <v>567</v>
      </c>
      <c r="S133">
        <v>47</v>
      </c>
      <c r="T133">
        <v>66</v>
      </c>
      <c r="U133">
        <v>668</v>
      </c>
      <c r="V133">
        <v>596</v>
      </c>
      <c r="W133">
        <v>45</v>
      </c>
      <c r="X133">
        <v>66</v>
      </c>
    </row>
    <row r="134" spans="1:26" x14ac:dyDescent="0.25">
      <c r="A134">
        <v>716</v>
      </c>
      <c r="B134" t="s">
        <v>457</v>
      </c>
      <c r="C134">
        <v>539</v>
      </c>
      <c r="D134">
        <v>415</v>
      </c>
      <c r="E134">
        <v>566</v>
      </c>
      <c r="F134">
        <v>413</v>
      </c>
      <c r="G134">
        <v>42</v>
      </c>
      <c r="H134">
        <v>15</v>
      </c>
      <c r="I134">
        <v>600</v>
      </c>
      <c r="J134">
        <v>437</v>
      </c>
      <c r="K134">
        <v>30</v>
      </c>
      <c r="L134">
        <v>33</v>
      </c>
      <c r="M134">
        <v>631</v>
      </c>
      <c r="N134">
        <v>473</v>
      </c>
      <c r="O134">
        <v>44</v>
      </c>
      <c r="P134">
        <v>26</v>
      </c>
      <c r="Q134">
        <v>666</v>
      </c>
      <c r="R134">
        <v>547</v>
      </c>
      <c r="S134">
        <v>68</v>
      </c>
      <c r="T134">
        <v>80</v>
      </c>
      <c r="U134">
        <v>666</v>
      </c>
      <c r="V134">
        <v>571</v>
      </c>
      <c r="W134">
        <v>27</v>
      </c>
      <c r="X134">
        <v>50</v>
      </c>
    </row>
    <row r="135" spans="1:26" x14ac:dyDescent="0.25">
      <c r="A135">
        <v>407</v>
      </c>
      <c r="B135" t="s">
        <v>432</v>
      </c>
      <c r="C135">
        <v>559</v>
      </c>
      <c r="D135">
        <v>421</v>
      </c>
      <c r="E135">
        <v>575</v>
      </c>
      <c r="F135">
        <v>425</v>
      </c>
      <c r="G135">
        <v>38</v>
      </c>
      <c r="H135">
        <v>30</v>
      </c>
      <c r="I135">
        <v>615</v>
      </c>
      <c r="J135">
        <v>446</v>
      </c>
      <c r="K135">
        <v>48</v>
      </c>
      <c r="L135">
        <v>32</v>
      </c>
      <c r="M135">
        <v>625</v>
      </c>
      <c r="N135">
        <v>486</v>
      </c>
      <c r="O135">
        <v>47</v>
      </c>
      <c r="P135">
        <v>55</v>
      </c>
      <c r="Q135">
        <v>649</v>
      </c>
      <c r="R135">
        <v>539</v>
      </c>
      <c r="S135">
        <v>63</v>
      </c>
      <c r="T135">
        <v>63</v>
      </c>
      <c r="U135">
        <v>666</v>
      </c>
      <c r="V135">
        <v>535</v>
      </c>
      <c r="W135">
        <v>64</v>
      </c>
      <c r="X135">
        <v>41</v>
      </c>
      <c r="Y135">
        <v>461</v>
      </c>
      <c r="Z135">
        <v>465</v>
      </c>
    </row>
    <row r="136" spans="1:26" x14ac:dyDescent="0.25">
      <c r="A136">
        <v>411</v>
      </c>
      <c r="B136" t="s">
        <v>433</v>
      </c>
      <c r="C136">
        <v>564</v>
      </c>
      <c r="D136">
        <v>417</v>
      </c>
      <c r="E136">
        <v>612</v>
      </c>
      <c r="F136">
        <v>466</v>
      </c>
      <c r="G136">
        <v>53</v>
      </c>
      <c r="H136">
        <v>73</v>
      </c>
      <c r="I136">
        <v>645</v>
      </c>
      <c r="J136">
        <v>505</v>
      </c>
      <c r="K136">
        <v>59</v>
      </c>
      <c r="L136">
        <v>63</v>
      </c>
      <c r="M136">
        <v>665</v>
      </c>
      <c r="N136">
        <v>542</v>
      </c>
      <c r="O136">
        <v>71</v>
      </c>
      <c r="P136">
        <v>82</v>
      </c>
      <c r="Q136">
        <v>646</v>
      </c>
      <c r="R136">
        <v>548</v>
      </c>
      <c r="S136">
        <v>45</v>
      </c>
      <c r="T136">
        <v>47</v>
      </c>
      <c r="U136">
        <v>660</v>
      </c>
      <c r="V136">
        <v>575</v>
      </c>
      <c r="W136">
        <v>56</v>
      </c>
      <c r="X136">
        <v>61</v>
      </c>
    </row>
    <row r="137" spans="1:26" x14ac:dyDescent="0.25">
      <c r="A137">
        <v>413</v>
      </c>
      <c r="B137" t="s">
        <v>435</v>
      </c>
      <c r="C137">
        <v>575</v>
      </c>
      <c r="D137">
        <v>439</v>
      </c>
      <c r="E137">
        <v>592</v>
      </c>
      <c r="F137">
        <v>460</v>
      </c>
      <c r="G137">
        <v>54</v>
      </c>
      <c r="H137">
        <v>48</v>
      </c>
      <c r="I137">
        <v>644</v>
      </c>
      <c r="J137">
        <v>508</v>
      </c>
      <c r="K137">
        <v>61</v>
      </c>
      <c r="L137">
        <v>71</v>
      </c>
      <c r="M137">
        <v>660</v>
      </c>
      <c r="N137">
        <v>548</v>
      </c>
      <c r="O137">
        <v>63</v>
      </c>
      <c r="P137">
        <v>72</v>
      </c>
      <c r="Q137">
        <v>661</v>
      </c>
      <c r="R137">
        <v>579</v>
      </c>
      <c r="S137">
        <v>53</v>
      </c>
      <c r="T137">
        <v>57</v>
      </c>
      <c r="U137">
        <v>679</v>
      </c>
      <c r="V137">
        <v>612</v>
      </c>
      <c r="W137">
        <v>60</v>
      </c>
      <c r="X137">
        <v>64</v>
      </c>
    </row>
    <row r="138" spans="1:26" x14ac:dyDescent="0.25">
      <c r="A138">
        <v>423</v>
      </c>
      <c r="B138" t="s">
        <v>436</v>
      </c>
      <c r="C138">
        <v>603</v>
      </c>
      <c r="D138">
        <v>446</v>
      </c>
      <c r="E138">
        <v>627</v>
      </c>
      <c r="F138">
        <v>483</v>
      </c>
      <c r="G138">
        <v>51</v>
      </c>
      <c r="H138">
        <v>57</v>
      </c>
      <c r="I138">
        <v>641</v>
      </c>
      <c r="J138">
        <v>505</v>
      </c>
      <c r="K138">
        <v>46</v>
      </c>
      <c r="L138">
        <v>49</v>
      </c>
      <c r="M138">
        <v>656</v>
      </c>
      <c r="N138">
        <v>534</v>
      </c>
      <c r="O138">
        <v>47</v>
      </c>
      <c r="P138">
        <v>65</v>
      </c>
      <c r="Q138">
        <v>659</v>
      </c>
      <c r="R138">
        <v>568</v>
      </c>
      <c r="S138">
        <v>57</v>
      </c>
      <c r="T138">
        <v>63</v>
      </c>
      <c r="U138">
        <v>680</v>
      </c>
      <c r="V138">
        <v>628</v>
      </c>
      <c r="W138">
        <v>61</v>
      </c>
      <c r="X138">
        <v>67</v>
      </c>
      <c r="Y138">
        <v>556</v>
      </c>
      <c r="Z138">
        <v>560</v>
      </c>
    </row>
    <row r="139" spans="1:26" x14ac:dyDescent="0.25">
      <c r="A139">
        <v>425</v>
      </c>
      <c r="B139" t="s">
        <v>440</v>
      </c>
      <c r="C139">
        <v>579</v>
      </c>
      <c r="D139">
        <v>426</v>
      </c>
      <c r="E139">
        <v>609</v>
      </c>
      <c r="F139">
        <v>461</v>
      </c>
      <c r="G139">
        <v>50</v>
      </c>
      <c r="H139">
        <v>45</v>
      </c>
      <c r="I139">
        <v>629</v>
      </c>
      <c r="J139">
        <v>491</v>
      </c>
      <c r="K139">
        <v>45</v>
      </c>
      <c r="L139">
        <v>47</v>
      </c>
      <c r="M139">
        <v>642</v>
      </c>
      <c r="N139">
        <v>505</v>
      </c>
      <c r="O139">
        <v>51</v>
      </c>
      <c r="P139">
        <v>50</v>
      </c>
      <c r="Q139">
        <v>635</v>
      </c>
      <c r="R139">
        <v>512</v>
      </c>
      <c r="S139">
        <v>52</v>
      </c>
      <c r="T139">
        <v>28</v>
      </c>
      <c r="U139">
        <v>646</v>
      </c>
      <c r="V139">
        <v>536</v>
      </c>
      <c r="W139">
        <v>44</v>
      </c>
      <c r="X139">
        <v>31</v>
      </c>
      <c r="Y139">
        <v>497</v>
      </c>
      <c r="Z139">
        <v>481</v>
      </c>
    </row>
    <row r="140" spans="1:26" x14ac:dyDescent="0.25">
      <c r="A140">
        <v>427</v>
      </c>
      <c r="B140" t="s">
        <v>439</v>
      </c>
      <c r="C140">
        <v>569</v>
      </c>
      <c r="D140">
        <v>418</v>
      </c>
      <c r="E140">
        <v>590</v>
      </c>
      <c r="F140">
        <v>438</v>
      </c>
      <c r="G140">
        <v>51</v>
      </c>
      <c r="H140">
        <v>38</v>
      </c>
      <c r="I140">
        <v>613</v>
      </c>
      <c r="J140">
        <v>488</v>
      </c>
      <c r="K140">
        <v>49</v>
      </c>
      <c r="L140">
        <v>81</v>
      </c>
      <c r="M140">
        <v>643</v>
      </c>
      <c r="N140">
        <v>516</v>
      </c>
      <c r="O140">
        <v>67</v>
      </c>
      <c r="P140">
        <v>72</v>
      </c>
      <c r="Q140">
        <v>648</v>
      </c>
      <c r="R140">
        <v>548</v>
      </c>
      <c r="S140">
        <v>66</v>
      </c>
      <c r="T140">
        <v>61</v>
      </c>
      <c r="U140">
        <v>659</v>
      </c>
      <c r="V140">
        <v>577</v>
      </c>
      <c r="W140">
        <v>45</v>
      </c>
      <c r="X140">
        <v>67</v>
      </c>
      <c r="Y140">
        <v>480</v>
      </c>
      <c r="Z140">
        <v>462</v>
      </c>
    </row>
    <row r="141" spans="1:26" x14ac:dyDescent="0.25">
      <c r="A141">
        <v>428</v>
      </c>
      <c r="B141" t="s">
        <v>442</v>
      </c>
      <c r="Y141">
        <v>514</v>
      </c>
      <c r="Z141">
        <v>497</v>
      </c>
    </row>
    <row r="142" spans="1:26" x14ac:dyDescent="0.25">
      <c r="A142">
        <v>435</v>
      </c>
      <c r="B142" t="s">
        <v>441</v>
      </c>
      <c r="C142">
        <v>625</v>
      </c>
      <c r="D142">
        <v>458</v>
      </c>
      <c r="E142">
        <v>632</v>
      </c>
      <c r="F142">
        <v>485</v>
      </c>
      <c r="G142">
        <v>47</v>
      </c>
      <c r="H142">
        <v>36</v>
      </c>
      <c r="I142">
        <v>637</v>
      </c>
      <c r="J142">
        <v>497</v>
      </c>
      <c r="K142">
        <v>56</v>
      </c>
      <c r="L142">
        <v>51</v>
      </c>
      <c r="M142">
        <v>624</v>
      </c>
      <c r="N142">
        <v>472</v>
      </c>
      <c r="O142">
        <v>57</v>
      </c>
      <c r="P142">
        <v>22</v>
      </c>
      <c r="Q142">
        <v>637</v>
      </c>
      <c r="R142">
        <v>529</v>
      </c>
      <c r="S142">
        <v>49</v>
      </c>
      <c r="T142">
        <v>53</v>
      </c>
      <c r="U142">
        <v>702</v>
      </c>
      <c r="V142">
        <v>583</v>
      </c>
      <c r="W142">
        <v>72</v>
      </c>
      <c r="X142">
        <v>40</v>
      </c>
    </row>
    <row r="143" spans="1:26" x14ac:dyDescent="0.25">
      <c r="A143">
        <v>999</v>
      </c>
      <c r="B143" t="s">
        <v>556</v>
      </c>
      <c r="Y143">
        <v>517</v>
      </c>
      <c r="Z143">
        <v>497</v>
      </c>
    </row>
    <row r="144" spans="1:26" x14ac:dyDescent="0.25">
      <c r="A144">
        <v>437</v>
      </c>
      <c r="B144" t="s">
        <v>445</v>
      </c>
      <c r="C144">
        <v>599</v>
      </c>
      <c r="D144">
        <v>420</v>
      </c>
      <c r="E144">
        <v>587</v>
      </c>
      <c r="F144">
        <v>443</v>
      </c>
      <c r="G144">
        <v>17</v>
      </c>
      <c r="H144">
        <v>22</v>
      </c>
      <c r="I144">
        <v>599</v>
      </c>
      <c r="J144">
        <v>463</v>
      </c>
      <c r="K144">
        <v>13</v>
      </c>
      <c r="L144">
        <v>49</v>
      </c>
      <c r="M144">
        <v>645</v>
      </c>
      <c r="N144">
        <v>536</v>
      </c>
      <c r="O144">
        <v>49</v>
      </c>
      <c r="P144">
        <v>69</v>
      </c>
      <c r="Q144">
        <v>633</v>
      </c>
      <c r="R144">
        <v>514</v>
      </c>
      <c r="S144">
        <v>47</v>
      </c>
      <c r="T144">
        <v>15</v>
      </c>
      <c r="U144">
        <v>619</v>
      </c>
      <c r="V144">
        <v>539</v>
      </c>
      <c r="W144">
        <v>61</v>
      </c>
      <c r="X144">
        <v>36</v>
      </c>
      <c r="Y144">
        <v>424</v>
      </c>
      <c r="Z144">
        <v>377</v>
      </c>
    </row>
    <row r="145" spans="1:26" x14ac:dyDescent="0.25">
      <c r="A145">
        <v>439</v>
      </c>
      <c r="B145" t="s">
        <v>446</v>
      </c>
      <c r="C145">
        <v>566</v>
      </c>
      <c r="D145">
        <v>420</v>
      </c>
      <c r="E145">
        <v>576</v>
      </c>
      <c r="F145">
        <v>434</v>
      </c>
      <c r="G145">
        <v>36</v>
      </c>
      <c r="H145">
        <v>34</v>
      </c>
      <c r="I145">
        <v>616</v>
      </c>
      <c r="J145">
        <v>487</v>
      </c>
      <c r="K145">
        <v>50</v>
      </c>
      <c r="L145">
        <v>65</v>
      </c>
      <c r="M145">
        <v>642</v>
      </c>
      <c r="N145">
        <v>497</v>
      </c>
      <c r="O145">
        <v>62</v>
      </c>
      <c r="P145">
        <v>49</v>
      </c>
      <c r="Q145">
        <v>617</v>
      </c>
      <c r="R145">
        <v>505</v>
      </c>
      <c r="S145">
        <v>51</v>
      </c>
      <c r="T145">
        <v>52</v>
      </c>
      <c r="U145">
        <v>637</v>
      </c>
      <c r="V145">
        <v>516</v>
      </c>
      <c r="W145">
        <v>52</v>
      </c>
      <c r="X145">
        <v>33</v>
      </c>
      <c r="Y145">
        <v>480</v>
      </c>
      <c r="Z145">
        <v>462</v>
      </c>
    </row>
    <row r="146" spans="1:26" x14ac:dyDescent="0.25">
      <c r="A146">
        <v>441</v>
      </c>
      <c r="B146" t="s">
        <v>448</v>
      </c>
      <c r="C146">
        <v>607</v>
      </c>
      <c r="D146">
        <v>449</v>
      </c>
      <c r="E146">
        <v>608</v>
      </c>
      <c r="F146">
        <v>472</v>
      </c>
      <c r="G146">
        <v>46</v>
      </c>
      <c r="H146">
        <v>63</v>
      </c>
      <c r="I146">
        <v>632</v>
      </c>
      <c r="J146">
        <v>500</v>
      </c>
      <c r="K146">
        <v>43</v>
      </c>
      <c r="L146">
        <v>44</v>
      </c>
      <c r="M146">
        <v>657</v>
      </c>
      <c r="N146">
        <v>532</v>
      </c>
      <c r="O146">
        <v>45</v>
      </c>
      <c r="P146">
        <v>41</v>
      </c>
      <c r="Q146">
        <v>637</v>
      </c>
      <c r="R146">
        <v>558</v>
      </c>
      <c r="S146">
        <v>36</v>
      </c>
      <c r="T146">
        <v>55</v>
      </c>
      <c r="U146">
        <v>655</v>
      </c>
      <c r="V146">
        <v>583</v>
      </c>
      <c r="W146">
        <v>43</v>
      </c>
      <c r="X146">
        <v>43</v>
      </c>
    </row>
    <row r="147" spans="1:26" x14ac:dyDescent="0.25">
      <c r="A147">
        <v>447</v>
      </c>
      <c r="B147" t="s">
        <v>451</v>
      </c>
      <c r="C147">
        <v>592</v>
      </c>
      <c r="D147">
        <v>440</v>
      </c>
      <c r="E147">
        <v>602</v>
      </c>
      <c r="F147">
        <v>455</v>
      </c>
      <c r="G147">
        <v>40</v>
      </c>
      <c r="H147">
        <v>35</v>
      </c>
      <c r="I147">
        <v>611</v>
      </c>
      <c r="J147">
        <v>469</v>
      </c>
      <c r="K147">
        <v>49</v>
      </c>
      <c r="L147">
        <v>48</v>
      </c>
      <c r="M147">
        <v>644</v>
      </c>
      <c r="N147">
        <v>514</v>
      </c>
      <c r="O147">
        <v>45</v>
      </c>
      <c r="P147">
        <v>53</v>
      </c>
      <c r="Q147">
        <v>656</v>
      </c>
      <c r="R147">
        <v>574</v>
      </c>
      <c r="S147">
        <v>58</v>
      </c>
      <c r="T147">
        <v>68</v>
      </c>
      <c r="U147">
        <v>672</v>
      </c>
      <c r="V147">
        <v>638</v>
      </c>
      <c r="W147">
        <v>63</v>
      </c>
      <c r="X147">
        <v>81</v>
      </c>
    </row>
    <row r="148" spans="1:26" x14ac:dyDescent="0.25">
      <c r="A148">
        <v>735</v>
      </c>
      <c r="B148" t="s">
        <v>477</v>
      </c>
      <c r="C148">
        <v>564</v>
      </c>
      <c r="D148">
        <v>412</v>
      </c>
      <c r="E148">
        <v>609</v>
      </c>
      <c r="F148">
        <v>452</v>
      </c>
      <c r="G148">
        <v>56</v>
      </c>
      <c r="H148">
        <v>46</v>
      </c>
      <c r="I148">
        <v>628</v>
      </c>
      <c r="J148">
        <v>475</v>
      </c>
      <c r="K148">
        <v>54</v>
      </c>
      <c r="L148">
        <v>59</v>
      </c>
    </row>
    <row r="149" spans="1:26" x14ac:dyDescent="0.25">
      <c r="A149">
        <v>449</v>
      </c>
      <c r="B149" t="s">
        <v>449</v>
      </c>
      <c r="C149">
        <v>607</v>
      </c>
      <c r="D149">
        <v>451</v>
      </c>
      <c r="E149">
        <v>626</v>
      </c>
      <c r="F149">
        <v>477</v>
      </c>
      <c r="G149">
        <v>57</v>
      </c>
      <c r="H149">
        <v>49</v>
      </c>
      <c r="I149">
        <v>649</v>
      </c>
      <c r="J149">
        <v>514</v>
      </c>
      <c r="K149">
        <v>55</v>
      </c>
      <c r="L149">
        <v>53</v>
      </c>
      <c r="M149">
        <v>668</v>
      </c>
      <c r="N149">
        <v>535</v>
      </c>
      <c r="O149">
        <v>49</v>
      </c>
      <c r="P149">
        <v>48</v>
      </c>
      <c r="Q149">
        <v>675</v>
      </c>
      <c r="R149">
        <v>560</v>
      </c>
      <c r="S149">
        <v>68</v>
      </c>
      <c r="T149">
        <v>53</v>
      </c>
      <c r="U149">
        <v>680</v>
      </c>
      <c r="V149">
        <v>596</v>
      </c>
      <c r="W149">
        <v>55</v>
      </c>
      <c r="X149">
        <v>59</v>
      </c>
      <c r="Y149">
        <v>555</v>
      </c>
      <c r="Z149">
        <v>552</v>
      </c>
    </row>
    <row r="150" spans="1:26" x14ac:dyDescent="0.25">
      <c r="A150">
        <v>450</v>
      </c>
      <c r="B150" t="s">
        <v>455</v>
      </c>
      <c r="Q150">
        <v>654</v>
      </c>
      <c r="R150">
        <v>547</v>
      </c>
      <c r="S150">
        <v>52</v>
      </c>
      <c r="T150">
        <v>42</v>
      </c>
      <c r="U150">
        <v>666</v>
      </c>
      <c r="V150">
        <v>597</v>
      </c>
      <c r="W150">
        <v>43</v>
      </c>
      <c r="X150">
        <v>61</v>
      </c>
      <c r="Y150">
        <v>532</v>
      </c>
      <c r="Z150">
        <v>504</v>
      </c>
    </row>
    <row r="151" spans="1:26" x14ac:dyDescent="0.25">
      <c r="A151">
        <v>970</v>
      </c>
      <c r="B151" t="s">
        <v>557</v>
      </c>
      <c r="Y151">
        <v>511</v>
      </c>
      <c r="Z151">
        <v>479</v>
      </c>
    </row>
    <row r="152" spans="1:26" x14ac:dyDescent="0.25">
      <c r="A152">
        <v>453</v>
      </c>
      <c r="B152" t="s">
        <v>458</v>
      </c>
      <c r="C152">
        <v>571</v>
      </c>
      <c r="D152">
        <v>421</v>
      </c>
      <c r="E152">
        <v>599</v>
      </c>
      <c r="F152">
        <v>460</v>
      </c>
      <c r="G152">
        <v>58</v>
      </c>
      <c r="H152">
        <v>70</v>
      </c>
      <c r="I152">
        <v>613</v>
      </c>
      <c r="J152">
        <v>479</v>
      </c>
      <c r="K152">
        <v>54</v>
      </c>
      <c r="L152">
        <v>72</v>
      </c>
      <c r="M152">
        <v>637</v>
      </c>
      <c r="N152">
        <v>489</v>
      </c>
      <c r="O152">
        <v>47</v>
      </c>
      <c r="P152">
        <v>39</v>
      </c>
      <c r="Q152">
        <v>659</v>
      </c>
      <c r="R152">
        <v>548</v>
      </c>
      <c r="S152">
        <v>70</v>
      </c>
      <c r="T152">
        <v>68</v>
      </c>
      <c r="U152">
        <v>662</v>
      </c>
      <c r="V152">
        <v>580</v>
      </c>
      <c r="W152">
        <v>50</v>
      </c>
      <c r="X152">
        <v>55</v>
      </c>
      <c r="Y152">
        <v>466</v>
      </c>
      <c r="Z152">
        <v>439</v>
      </c>
    </row>
    <row r="153" spans="1:26" x14ac:dyDescent="0.25">
      <c r="A153">
        <v>457</v>
      </c>
      <c r="B153" t="s">
        <v>558</v>
      </c>
      <c r="Y153">
        <v>520</v>
      </c>
      <c r="Z153">
        <v>540</v>
      </c>
    </row>
    <row r="154" spans="1:26" x14ac:dyDescent="0.25">
      <c r="A154">
        <v>737</v>
      </c>
      <c r="B154" t="s">
        <v>485</v>
      </c>
      <c r="C154">
        <v>603</v>
      </c>
      <c r="D154">
        <v>430</v>
      </c>
      <c r="E154">
        <v>633</v>
      </c>
      <c r="F154">
        <v>436</v>
      </c>
      <c r="G154">
        <v>56</v>
      </c>
      <c r="H154">
        <v>27</v>
      </c>
      <c r="I154">
        <v>638</v>
      </c>
      <c r="J154">
        <v>479</v>
      </c>
      <c r="K154">
        <v>86</v>
      </c>
      <c r="L154">
        <v>57</v>
      </c>
      <c r="M154">
        <v>693</v>
      </c>
      <c r="N154">
        <v>545</v>
      </c>
      <c r="O154">
        <v>99</v>
      </c>
      <c r="P154">
        <v>98</v>
      </c>
      <c r="Q154">
        <v>690</v>
      </c>
      <c r="R154">
        <v>564</v>
      </c>
      <c r="S154">
        <v>92</v>
      </c>
      <c r="T154">
        <v>79</v>
      </c>
      <c r="U154">
        <v>698</v>
      </c>
      <c r="V154">
        <v>557</v>
      </c>
    </row>
    <row r="155" spans="1:26" x14ac:dyDescent="0.25">
      <c r="A155">
        <v>461</v>
      </c>
      <c r="B155" t="s">
        <v>460</v>
      </c>
      <c r="C155">
        <v>556</v>
      </c>
      <c r="D155">
        <v>411</v>
      </c>
      <c r="E155">
        <v>566</v>
      </c>
      <c r="F155">
        <v>445</v>
      </c>
      <c r="G155">
        <v>37</v>
      </c>
      <c r="H155">
        <v>51</v>
      </c>
      <c r="I155">
        <v>595</v>
      </c>
      <c r="J155">
        <v>466</v>
      </c>
      <c r="K155">
        <v>44</v>
      </c>
      <c r="L155">
        <v>48</v>
      </c>
      <c r="M155">
        <v>628</v>
      </c>
      <c r="N155">
        <v>483</v>
      </c>
      <c r="O155">
        <v>46</v>
      </c>
      <c r="P155">
        <v>32</v>
      </c>
      <c r="Q155">
        <v>617</v>
      </c>
      <c r="R155">
        <v>510</v>
      </c>
      <c r="S155">
        <v>46</v>
      </c>
      <c r="T155">
        <v>47</v>
      </c>
      <c r="U155">
        <v>615</v>
      </c>
      <c r="V155">
        <v>501</v>
      </c>
      <c r="W155">
        <v>35</v>
      </c>
      <c r="X155">
        <v>35</v>
      </c>
      <c r="Y155">
        <v>485</v>
      </c>
      <c r="Z155">
        <v>457</v>
      </c>
    </row>
    <row r="156" spans="1:26" x14ac:dyDescent="0.25">
      <c r="A156">
        <v>463</v>
      </c>
      <c r="B156" t="s">
        <v>459</v>
      </c>
      <c r="C156">
        <v>576</v>
      </c>
      <c r="D156">
        <v>432</v>
      </c>
      <c r="E156">
        <v>598</v>
      </c>
      <c r="F156">
        <v>462</v>
      </c>
      <c r="G156">
        <v>43</v>
      </c>
      <c r="H156">
        <v>54</v>
      </c>
      <c r="I156">
        <v>615</v>
      </c>
      <c r="J156">
        <v>479</v>
      </c>
      <c r="K156">
        <v>43</v>
      </c>
      <c r="L156">
        <v>39</v>
      </c>
      <c r="M156">
        <v>649</v>
      </c>
      <c r="N156">
        <v>488</v>
      </c>
      <c r="O156">
        <v>69</v>
      </c>
      <c r="P156">
        <v>42</v>
      </c>
    </row>
    <row r="157" spans="1:26" x14ac:dyDescent="0.25">
      <c r="A157">
        <v>467</v>
      </c>
      <c r="B157" t="s">
        <v>462</v>
      </c>
      <c r="C157">
        <v>613</v>
      </c>
      <c r="D157">
        <v>451</v>
      </c>
      <c r="E157">
        <v>600</v>
      </c>
      <c r="F157">
        <v>462</v>
      </c>
      <c r="G157">
        <v>34</v>
      </c>
      <c r="H157">
        <v>33</v>
      </c>
      <c r="I157">
        <v>593</v>
      </c>
      <c r="J157">
        <v>479</v>
      </c>
      <c r="K157">
        <v>38</v>
      </c>
      <c r="L157">
        <v>63</v>
      </c>
      <c r="M157">
        <v>645</v>
      </c>
      <c r="N157">
        <v>503</v>
      </c>
      <c r="O157">
        <v>43</v>
      </c>
      <c r="P157">
        <v>41</v>
      </c>
      <c r="Q157">
        <v>633</v>
      </c>
      <c r="R157">
        <v>538</v>
      </c>
      <c r="S157">
        <v>48</v>
      </c>
      <c r="T157">
        <v>56</v>
      </c>
      <c r="U157">
        <v>687</v>
      </c>
      <c r="V157">
        <v>584</v>
      </c>
      <c r="W157">
        <v>69</v>
      </c>
      <c r="X157">
        <v>46</v>
      </c>
    </row>
    <row r="158" spans="1:26" x14ac:dyDescent="0.25">
      <c r="A158">
        <v>471</v>
      </c>
      <c r="B158" t="s">
        <v>463</v>
      </c>
      <c r="C158">
        <v>614</v>
      </c>
      <c r="D158">
        <v>462</v>
      </c>
      <c r="E158">
        <v>628</v>
      </c>
      <c r="F158">
        <v>472</v>
      </c>
      <c r="G158">
        <v>48</v>
      </c>
      <c r="H158">
        <v>22</v>
      </c>
      <c r="I158">
        <v>645</v>
      </c>
      <c r="J158">
        <v>513</v>
      </c>
      <c r="K158">
        <v>38</v>
      </c>
      <c r="L158">
        <v>56</v>
      </c>
      <c r="M158">
        <v>662</v>
      </c>
      <c r="N158">
        <v>541</v>
      </c>
      <c r="O158">
        <v>44</v>
      </c>
      <c r="P158">
        <v>52</v>
      </c>
      <c r="Q158">
        <v>654</v>
      </c>
      <c r="R158">
        <v>555</v>
      </c>
      <c r="S158">
        <v>45</v>
      </c>
      <c r="T158">
        <v>34</v>
      </c>
      <c r="U158">
        <v>678</v>
      </c>
      <c r="V158">
        <v>609</v>
      </c>
      <c r="W158">
        <v>42</v>
      </c>
      <c r="X158">
        <v>50</v>
      </c>
    </row>
    <row r="159" spans="1:26" x14ac:dyDescent="0.25">
      <c r="A159">
        <v>473</v>
      </c>
      <c r="B159" t="s">
        <v>464</v>
      </c>
      <c r="C159">
        <v>584</v>
      </c>
      <c r="D159">
        <v>439</v>
      </c>
      <c r="E159">
        <v>604</v>
      </c>
      <c r="F159">
        <v>463</v>
      </c>
      <c r="G159">
        <v>50</v>
      </c>
      <c r="H159">
        <v>46</v>
      </c>
      <c r="I159">
        <v>624</v>
      </c>
      <c r="J159">
        <v>491</v>
      </c>
      <c r="K159">
        <v>50</v>
      </c>
      <c r="L159">
        <v>51</v>
      </c>
      <c r="M159">
        <v>650</v>
      </c>
      <c r="N159">
        <v>511</v>
      </c>
      <c r="O159">
        <v>50</v>
      </c>
      <c r="P159">
        <v>36</v>
      </c>
      <c r="Q159">
        <v>647</v>
      </c>
      <c r="R159">
        <v>536</v>
      </c>
      <c r="S159">
        <v>51</v>
      </c>
      <c r="T159">
        <v>49</v>
      </c>
      <c r="U159">
        <v>661</v>
      </c>
      <c r="V159">
        <v>571</v>
      </c>
      <c r="W159">
        <v>47</v>
      </c>
      <c r="X159">
        <v>54</v>
      </c>
      <c r="Y159">
        <v>496</v>
      </c>
      <c r="Z159">
        <v>484</v>
      </c>
    </row>
    <row r="160" spans="1:26" x14ac:dyDescent="0.25">
      <c r="A160">
        <v>476</v>
      </c>
      <c r="B160" t="s">
        <v>466</v>
      </c>
      <c r="C160">
        <v>563</v>
      </c>
      <c r="D160">
        <v>428</v>
      </c>
      <c r="E160">
        <v>604</v>
      </c>
      <c r="F160">
        <v>458</v>
      </c>
      <c r="G160">
        <v>60</v>
      </c>
      <c r="H160">
        <v>59</v>
      </c>
      <c r="I160">
        <v>611</v>
      </c>
      <c r="J160">
        <v>469</v>
      </c>
      <c r="K160">
        <v>35</v>
      </c>
      <c r="L160">
        <v>32</v>
      </c>
      <c r="M160">
        <v>635</v>
      </c>
      <c r="N160">
        <v>496</v>
      </c>
      <c r="O160">
        <v>43</v>
      </c>
      <c r="P160">
        <v>54</v>
      </c>
      <c r="Q160">
        <v>637</v>
      </c>
      <c r="R160">
        <v>531</v>
      </c>
      <c r="S160">
        <v>52</v>
      </c>
      <c r="T160">
        <v>54</v>
      </c>
      <c r="U160">
        <v>650</v>
      </c>
      <c r="V160">
        <v>537</v>
      </c>
      <c r="W160">
        <v>57</v>
      </c>
      <c r="X160">
        <v>51</v>
      </c>
      <c r="Y160">
        <v>499</v>
      </c>
      <c r="Z160">
        <v>472</v>
      </c>
    </row>
    <row r="161" spans="1:26" x14ac:dyDescent="0.25">
      <c r="A161">
        <v>1092</v>
      </c>
      <c r="B161" t="s">
        <v>559</v>
      </c>
    </row>
    <row r="162" spans="1:26" x14ac:dyDescent="0.25">
      <c r="A162">
        <v>1093</v>
      </c>
      <c r="B162" t="s">
        <v>560</v>
      </c>
    </row>
    <row r="163" spans="1:26" x14ac:dyDescent="0.25">
      <c r="A163">
        <v>485</v>
      </c>
      <c r="B163" t="s">
        <v>467</v>
      </c>
      <c r="C163">
        <v>565</v>
      </c>
      <c r="D163">
        <v>421</v>
      </c>
      <c r="E163">
        <v>588</v>
      </c>
      <c r="F163">
        <v>446</v>
      </c>
      <c r="G163">
        <v>48</v>
      </c>
      <c r="H163">
        <v>46</v>
      </c>
      <c r="I163">
        <v>608</v>
      </c>
      <c r="J163">
        <v>451</v>
      </c>
      <c r="K163">
        <v>42</v>
      </c>
      <c r="L163">
        <v>34</v>
      </c>
      <c r="M163">
        <v>621</v>
      </c>
      <c r="N163">
        <v>475</v>
      </c>
      <c r="O163">
        <v>44</v>
      </c>
      <c r="P163">
        <v>52</v>
      </c>
      <c r="Q163">
        <v>615</v>
      </c>
      <c r="R163">
        <v>506</v>
      </c>
      <c r="S163">
        <v>44</v>
      </c>
      <c r="T163">
        <v>65</v>
      </c>
      <c r="U163">
        <v>644</v>
      </c>
      <c r="V163">
        <v>540</v>
      </c>
      <c r="W163">
        <v>56</v>
      </c>
      <c r="X163">
        <v>54</v>
      </c>
    </row>
    <row r="164" spans="1:26" x14ac:dyDescent="0.25">
      <c r="A164">
        <v>705</v>
      </c>
      <c r="B164" t="s">
        <v>498</v>
      </c>
      <c r="C164">
        <v>591</v>
      </c>
      <c r="D164">
        <v>426</v>
      </c>
      <c r="E164">
        <v>613</v>
      </c>
      <c r="F164">
        <v>456</v>
      </c>
      <c r="G164">
        <v>46</v>
      </c>
      <c r="H164">
        <v>28</v>
      </c>
      <c r="I164">
        <v>632</v>
      </c>
      <c r="J164">
        <v>480</v>
      </c>
      <c r="K164">
        <v>56</v>
      </c>
      <c r="L164">
        <v>42</v>
      </c>
      <c r="M164">
        <v>644</v>
      </c>
      <c r="N164">
        <v>496</v>
      </c>
      <c r="O164">
        <v>50</v>
      </c>
      <c r="P164">
        <v>54</v>
      </c>
      <c r="Q164">
        <v>649</v>
      </c>
      <c r="R164">
        <v>539</v>
      </c>
      <c r="S164">
        <v>57</v>
      </c>
      <c r="T164">
        <v>58</v>
      </c>
      <c r="U164">
        <v>643</v>
      </c>
      <c r="V164">
        <v>537</v>
      </c>
      <c r="W164">
        <v>53</v>
      </c>
      <c r="X164">
        <v>28</v>
      </c>
    </row>
    <row r="165" spans="1:26" x14ac:dyDescent="0.25">
      <c r="A165">
        <v>486</v>
      </c>
      <c r="B165" t="s">
        <v>469</v>
      </c>
      <c r="C165">
        <v>573</v>
      </c>
      <c r="D165">
        <v>426</v>
      </c>
      <c r="E165">
        <v>601</v>
      </c>
      <c r="F165">
        <v>459</v>
      </c>
      <c r="G165">
        <v>51</v>
      </c>
      <c r="H165">
        <v>58</v>
      </c>
      <c r="I165">
        <v>613</v>
      </c>
      <c r="J165">
        <v>468</v>
      </c>
      <c r="K165">
        <v>48</v>
      </c>
      <c r="L165">
        <v>42</v>
      </c>
      <c r="M165">
        <v>645</v>
      </c>
      <c r="N165">
        <v>507</v>
      </c>
      <c r="O165">
        <v>53</v>
      </c>
      <c r="P165">
        <v>61</v>
      </c>
      <c r="Q165">
        <v>645</v>
      </c>
      <c r="R165">
        <v>531</v>
      </c>
      <c r="S165">
        <v>56</v>
      </c>
      <c r="T165">
        <v>59</v>
      </c>
      <c r="U165">
        <v>637</v>
      </c>
      <c r="V165">
        <v>552</v>
      </c>
      <c r="W165">
        <v>45</v>
      </c>
      <c r="X165">
        <v>50</v>
      </c>
      <c r="Y165">
        <v>497</v>
      </c>
      <c r="Z165">
        <v>471</v>
      </c>
    </row>
    <row r="166" spans="1:26" x14ac:dyDescent="0.25">
      <c r="A166">
        <v>491</v>
      </c>
      <c r="B166" t="s">
        <v>468</v>
      </c>
      <c r="C166">
        <v>569</v>
      </c>
      <c r="D166">
        <v>424</v>
      </c>
      <c r="E166">
        <v>596</v>
      </c>
      <c r="F166">
        <v>445</v>
      </c>
      <c r="G166">
        <v>57</v>
      </c>
      <c r="H166">
        <v>49</v>
      </c>
      <c r="I166">
        <v>608</v>
      </c>
      <c r="J166">
        <v>455</v>
      </c>
      <c r="K166">
        <v>52</v>
      </c>
      <c r="L166">
        <v>53</v>
      </c>
      <c r="M166">
        <v>616</v>
      </c>
      <c r="N166">
        <v>465</v>
      </c>
      <c r="O166">
        <v>49</v>
      </c>
      <c r="P166">
        <v>42</v>
      </c>
      <c r="Q166">
        <v>622</v>
      </c>
      <c r="R166">
        <v>517</v>
      </c>
      <c r="S166">
        <v>52</v>
      </c>
      <c r="T166">
        <v>55</v>
      </c>
      <c r="U166">
        <v>644</v>
      </c>
      <c r="V166">
        <v>549</v>
      </c>
      <c r="W166">
        <v>64</v>
      </c>
      <c r="X166">
        <v>57</v>
      </c>
      <c r="Y166">
        <v>481</v>
      </c>
      <c r="Z166">
        <v>470</v>
      </c>
    </row>
    <row r="167" spans="1:26" x14ac:dyDescent="0.25">
      <c r="A167">
        <v>493</v>
      </c>
      <c r="B167" t="s">
        <v>471</v>
      </c>
      <c r="Y167">
        <v>528</v>
      </c>
      <c r="Z167">
        <v>507</v>
      </c>
    </row>
    <row r="168" spans="1:26" x14ac:dyDescent="0.25">
      <c r="A168">
        <v>495</v>
      </c>
      <c r="B168" t="s">
        <v>473</v>
      </c>
      <c r="C168">
        <v>594</v>
      </c>
      <c r="D168">
        <v>439</v>
      </c>
      <c r="E168">
        <v>608</v>
      </c>
      <c r="F168">
        <v>480</v>
      </c>
      <c r="G168">
        <v>48</v>
      </c>
      <c r="H168">
        <v>58</v>
      </c>
      <c r="I168">
        <v>616</v>
      </c>
      <c r="J168">
        <v>496</v>
      </c>
      <c r="K168">
        <v>49</v>
      </c>
      <c r="L168">
        <v>52</v>
      </c>
      <c r="M168">
        <v>669</v>
      </c>
      <c r="N168">
        <v>544</v>
      </c>
      <c r="O168">
        <v>59</v>
      </c>
      <c r="P168">
        <v>64</v>
      </c>
      <c r="Q168">
        <v>671</v>
      </c>
      <c r="R168">
        <v>587</v>
      </c>
      <c r="S168">
        <v>52</v>
      </c>
      <c r="T168">
        <v>66</v>
      </c>
      <c r="U168">
        <v>694</v>
      </c>
      <c r="V168">
        <v>631</v>
      </c>
      <c r="W168">
        <v>35</v>
      </c>
      <c r="X168">
        <v>49</v>
      </c>
    </row>
    <row r="169" spans="1:26" x14ac:dyDescent="0.25">
      <c r="A169">
        <v>714</v>
      </c>
      <c r="B169" t="s">
        <v>505</v>
      </c>
      <c r="Y169">
        <v>573</v>
      </c>
      <c r="Z169">
        <v>590</v>
      </c>
    </row>
    <row r="170" spans="1:26" x14ac:dyDescent="0.25">
      <c r="A170">
        <v>499</v>
      </c>
      <c r="B170" t="s">
        <v>475</v>
      </c>
      <c r="C170">
        <v>640</v>
      </c>
      <c r="D170">
        <v>447</v>
      </c>
      <c r="E170">
        <v>581</v>
      </c>
      <c r="F170">
        <v>421</v>
      </c>
      <c r="G170">
        <v>18</v>
      </c>
      <c r="H170">
        <v>35</v>
      </c>
      <c r="I170">
        <v>633</v>
      </c>
      <c r="J170">
        <v>477</v>
      </c>
      <c r="K170">
        <v>43</v>
      </c>
      <c r="L170">
        <v>50</v>
      </c>
      <c r="M170">
        <v>645</v>
      </c>
      <c r="N170">
        <v>493</v>
      </c>
      <c r="O170">
        <v>33</v>
      </c>
      <c r="P170">
        <v>37</v>
      </c>
    </row>
    <row r="171" spans="1:26" x14ac:dyDescent="0.25">
      <c r="A171">
        <v>501</v>
      </c>
      <c r="B171" t="s">
        <v>478</v>
      </c>
      <c r="C171">
        <v>560</v>
      </c>
      <c r="D171">
        <v>420</v>
      </c>
      <c r="E171">
        <v>585</v>
      </c>
      <c r="F171">
        <v>449</v>
      </c>
      <c r="G171">
        <v>57</v>
      </c>
      <c r="H171">
        <v>38</v>
      </c>
      <c r="I171">
        <v>640</v>
      </c>
      <c r="J171">
        <v>490</v>
      </c>
      <c r="K171">
        <v>24</v>
      </c>
      <c r="L171">
        <v>17</v>
      </c>
      <c r="M171">
        <v>653</v>
      </c>
      <c r="N171">
        <v>512</v>
      </c>
      <c r="O171">
        <v>55</v>
      </c>
      <c r="P171">
        <v>46</v>
      </c>
      <c r="Q171">
        <v>613</v>
      </c>
      <c r="R171">
        <v>512</v>
      </c>
      <c r="S171">
        <v>43</v>
      </c>
      <c r="T171">
        <v>63</v>
      </c>
      <c r="U171">
        <v>646</v>
      </c>
      <c r="V171">
        <v>533</v>
      </c>
      <c r="W171">
        <v>54</v>
      </c>
      <c r="X171">
        <v>25</v>
      </c>
    </row>
    <row r="172" spans="1:26" x14ac:dyDescent="0.25">
      <c r="A172">
        <v>503</v>
      </c>
      <c r="B172" t="s">
        <v>479</v>
      </c>
      <c r="C172">
        <v>572</v>
      </c>
      <c r="D172">
        <v>434</v>
      </c>
      <c r="E172">
        <v>584</v>
      </c>
      <c r="F172">
        <v>457</v>
      </c>
      <c r="G172">
        <v>43</v>
      </c>
      <c r="H172">
        <v>63</v>
      </c>
      <c r="I172">
        <v>619</v>
      </c>
      <c r="J172">
        <v>473</v>
      </c>
      <c r="K172">
        <v>52</v>
      </c>
      <c r="L172">
        <v>55</v>
      </c>
    </row>
    <row r="173" spans="1:26" x14ac:dyDescent="0.25">
      <c r="A173">
        <v>507</v>
      </c>
      <c r="B173" t="s">
        <v>481</v>
      </c>
      <c r="C173">
        <v>572</v>
      </c>
      <c r="D173">
        <v>420</v>
      </c>
      <c r="E173">
        <v>596</v>
      </c>
      <c r="F173">
        <v>451</v>
      </c>
      <c r="G173">
        <v>55</v>
      </c>
      <c r="H173">
        <v>51</v>
      </c>
      <c r="I173">
        <v>627</v>
      </c>
      <c r="J173">
        <v>476</v>
      </c>
      <c r="K173">
        <v>44</v>
      </c>
      <c r="L173">
        <v>35</v>
      </c>
      <c r="M173">
        <v>639</v>
      </c>
      <c r="N173">
        <v>493</v>
      </c>
      <c r="O173">
        <v>51</v>
      </c>
      <c r="P173">
        <v>32</v>
      </c>
      <c r="Q173">
        <v>642</v>
      </c>
      <c r="R173">
        <v>529</v>
      </c>
      <c r="S173">
        <v>40</v>
      </c>
      <c r="T173">
        <v>45</v>
      </c>
      <c r="U173">
        <v>643</v>
      </c>
      <c r="V173">
        <v>542</v>
      </c>
      <c r="W173">
        <v>45</v>
      </c>
      <c r="X173">
        <v>32</v>
      </c>
    </row>
    <row r="174" spans="1:26" x14ac:dyDescent="0.25">
      <c r="A174">
        <v>509</v>
      </c>
      <c r="B174" t="s">
        <v>483</v>
      </c>
      <c r="C174">
        <v>554</v>
      </c>
      <c r="D174">
        <v>388</v>
      </c>
      <c r="E174">
        <v>576</v>
      </c>
      <c r="F174">
        <v>407</v>
      </c>
      <c r="G174">
        <v>48</v>
      </c>
      <c r="H174">
        <v>20</v>
      </c>
      <c r="I174">
        <v>569</v>
      </c>
      <c r="J174">
        <v>429</v>
      </c>
      <c r="K174">
        <v>37</v>
      </c>
      <c r="L174">
        <v>38</v>
      </c>
      <c r="M174">
        <v>608</v>
      </c>
      <c r="N174">
        <v>458</v>
      </c>
      <c r="O174">
        <v>63</v>
      </c>
      <c r="P174">
        <v>55</v>
      </c>
      <c r="Q174">
        <v>652</v>
      </c>
      <c r="R174">
        <v>534</v>
      </c>
      <c r="S174">
        <v>70</v>
      </c>
      <c r="T174">
        <v>54</v>
      </c>
      <c r="U174">
        <v>640</v>
      </c>
      <c r="V174">
        <v>531</v>
      </c>
      <c r="W174">
        <v>52</v>
      </c>
      <c r="X174">
        <v>51</v>
      </c>
    </row>
    <row r="175" spans="1:26" x14ac:dyDescent="0.25">
      <c r="A175">
        <v>511</v>
      </c>
      <c r="B175" t="s">
        <v>486</v>
      </c>
      <c r="C175">
        <v>594</v>
      </c>
      <c r="D175">
        <v>434</v>
      </c>
      <c r="E175">
        <v>615</v>
      </c>
      <c r="F175">
        <v>461</v>
      </c>
      <c r="G175">
        <v>57</v>
      </c>
      <c r="H175">
        <v>50</v>
      </c>
      <c r="I175">
        <v>646</v>
      </c>
      <c r="J175">
        <v>490</v>
      </c>
      <c r="K175">
        <v>65</v>
      </c>
      <c r="L175">
        <v>56</v>
      </c>
    </row>
    <row r="176" spans="1:26" x14ac:dyDescent="0.25">
      <c r="A176">
        <v>721</v>
      </c>
      <c r="B176" t="s">
        <v>516</v>
      </c>
      <c r="C176">
        <v>569</v>
      </c>
      <c r="D176">
        <v>432</v>
      </c>
      <c r="E176">
        <v>583</v>
      </c>
      <c r="F176">
        <v>440</v>
      </c>
      <c r="G176">
        <v>32</v>
      </c>
      <c r="H176">
        <v>33</v>
      </c>
      <c r="I176">
        <v>615</v>
      </c>
      <c r="J176">
        <v>471</v>
      </c>
      <c r="K176">
        <v>50</v>
      </c>
      <c r="L176">
        <v>51</v>
      </c>
      <c r="M176">
        <v>647</v>
      </c>
      <c r="N176">
        <v>531</v>
      </c>
      <c r="O176">
        <v>50</v>
      </c>
      <c r="P176">
        <v>74</v>
      </c>
      <c r="Q176">
        <v>631</v>
      </c>
      <c r="R176">
        <v>533</v>
      </c>
      <c r="S176">
        <v>56</v>
      </c>
      <c r="T176">
        <v>54</v>
      </c>
      <c r="U176">
        <v>641</v>
      </c>
      <c r="V176">
        <v>560</v>
      </c>
      <c r="W176">
        <v>50</v>
      </c>
      <c r="X176">
        <v>61</v>
      </c>
    </row>
    <row r="177" spans="1:26" x14ac:dyDescent="0.25">
      <c r="A177">
        <v>515</v>
      </c>
      <c r="B177" t="s">
        <v>487</v>
      </c>
      <c r="C177">
        <v>611</v>
      </c>
      <c r="D177">
        <v>443</v>
      </c>
      <c r="E177">
        <v>616</v>
      </c>
      <c r="F177">
        <v>477</v>
      </c>
      <c r="G177">
        <v>41</v>
      </c>
      <c r="H177">
        <v>57</v>
      </c>
      <c r="I177">
        <v>637</v>
      </c>
      <c r="J177">
        <v>512</v>
      </c>
      <c r="K177">
        <v>58</v>
      </c>
      <c r="L177">
        <v>69</v>
      </c>
      <c r="M177">
        <v>635</v>
      </c>
      <c r="N177">
        <v>494</v>
      </c>
      <c r="O177">
        <v>33</v>
      </c>
      <c r="P177">
        <v>15</v>
      </c>
      <c r="Q177">
        <v>656</v>
      </c>
      <c r="R177">
        <v>569</v>
      </c>
      <c r="S177">
        <v>52</v>
      </c>
      <c r="T177">
        <v>60</v>
      </c>
      <c r="U177">
        <v>679</v>
      </c>
      <c r="V177">
        <v>593</v>
      </c>
      <c r="W177">
        <v>63</v>
      </c>
      <c r="X177">
        <v>46</v>
      </c>
      <c r="Y177">
        <v>551</v>
      </c>
      <c r="Z177">
        <v>559</v>
      </c>
    </row>
    <row r="178" spans="1:26" x14ac:dyDescent="0.25">
      <c r="A178">
        <v>717</v>
      </c>
      <c r="B178" t="s">
        <v>518</v>
      </c>
      <c r="C178">
        <v>569</v>
      </c>
      <c r="D178">
        <v>426</v>
      </c>
      <c r="E178">
        <v>598</v>
      </c>
      <c r="F178">
        <v>463</v>
      </c>
      <c r="G178">
        <v>37</v>
      </c>
      <c r="H178">
        <v>53</v>
      </c>
      <c r="I178">
        <v>631</v>
      </c>
      <c r="J178">
        <v>475</v>
      </c>
      <c r="K178">
        <v>73</v>
      </c>
      <c r="L178">
        <v>40</v>
      </c>
      <c r="M178">
        <v>665</v>
      </c>
      <c r="N178">
        <v>508</v>
      </c>
      <c r="O178">
        <v>78</v>
      </c>
      <c r="P178">
        <v>42</v>
      </c>
      <c r="Q178">
        <v>656</v>
      </c>
      <c r="R178">
        <v>548</v>
      </c>
      <c r="S178">
        <v>65</v>
      </c>
      <c r="T178">
        <v>51</v>
      </c>
      <c r="U178">
        <v>708</v>
      </c>
      <c r="V178">
        <v>579</v>
      </c>
      <c r="W178">
        <v>66</v>
      </c>
      <c r="X178">
        <v>47</v>
      </c>
    </row>
    <row r="179" spans="1:26" x14ac:dyDescent="0.25">
      <c r="A179">
        <v>525</v>
      </c>
      <c r="B179" t="s">
        <v>490</v>
      </c>
      <c r="C179">
        <v>564</v>
      </c>
      <c r="D179">
        <v>407</v>
      </c>
      <c r="E179">
        <v>592</v>
      </c>
      <c r="F179">
        <v>443</v>
      </c>
      <c r="G179">
        <v>42</v>
      </c>
      <c r="H179">
        <v>42</v>
      </c>
      <c r="I179">
        <v>612</v>
      </c>
      <c r="J179">
        <v>467</v>
      </c>
      <c r="K179">
        <v>50</v>
      </c>
      <c r="L179">
        <v>45</v>
      </c>
      <c r="M179">
        <v>649</v>
      </c>
      <c r="N179">
        <v>495</v>
      </c>
      <c r="O179">
        <v>52</v>
      </c>
      <c r="P179">
        <v>57</v>
      </c>
      <c r="Q179">
        <v>640</v>
      </c>
      <c r="R179">
        <v>515</v>
      </c>
      <c r="S179">
        <v>70</v>
      </c>
      <c r="T179">
        <v>66</v>
      </c>
      <c r="U179">
        <v>672</v>
      </c>
      <c r="V179">
        <v>545</v>
      </c>
      <c r="W179">
        <v>61</v>
      </c>
      <c r="X179">
        <v>56</v>
      </c>
    </row>
    <row r="180" spans="1:26" x14ac:dyDescent="0.25">
      <c r="A180">
        <v>731</v>
      </c>
      <c r="B180" t="s">
        <v>519</v>
      </c>
      <c r="C180">
        <v>613</v>
      </c>
      <c r="D180">
        <v>454</v>
      </c>
      <c r="E180">
        <v>622</v>
      </c>
      <c r="F180">
        <v>484</v>
      </c>
      <c r="G180">
        <v>46</v>
      </c>
      <c r="H180">
        <v>38</v>
      </c>
      <c r="I180">
        <v>645</v>
      </c>
      <c r="J180">
        <v>509</v>
      </c>
      <c r="K180">
        <v>61</v>
      </c>
      <c r="L180">
        <v>52</v>
      </c>
      <c r="M180">
        <v>646</v>
      </c>
      <c r="N180">
        <v>526</v>
      </c>
      <c r="O180">
        <v>30</v>
      </c>
      <c r="P180">
        <v>40</v>
      </c>
      <c r="Q180">
        <v>637</v>
      </c>
      <c r="R180">
        <v>544</v>
      </c>
      <c r="S180">
        <v>42</v>
      </c>
      <c r="T180">
        <v>35</v>
      </c>
      <c r="U180">
        <v>653</v>
      </c>
      <c r="V180">
        <v>567</v>
      </c>
      <c r="W180">
        <v>35</v>
      </c>
      <c r="X180">
        <v>37</v>
      </c>
    </row>
    <row r="181" spans="1:26" x14ac:dyDescent="0.25">
      <c r="A181">
        <v>741</v>
      </c>
      <c r="B181" t="s">
        <v>520</v>
      </c>
      <c r="M181">
        <v>658</v>
      </c>
      <c r="N181">
        <v>496</v>
      </c>
      <c r="O181">
        <v>52</v>
      </c>
      <c r="P181">
        <v>30</v>
      </c>
      <c r="Q181">
        <v>642</v>
      </c>
      <c r="R181">
        <v>522</v>
      </c>
      <c r="S181">
        <v>44</v>
      </c>
      <c r="T181">
        <v>39</v>
      </c>
      <c r="U181">
        <v>679</v>
      </c>
      <c r="V181">
        <v>563</v>
      </c>
      <c r="W181">
        <v>64</v>
      </c>
      <c r="X181">
        <v>41</v>
      </c>
      <c r="Y181">
        <v>593</v>
      </c>
      <c r="Z181">
        <v>514</v>
      </c>
    </row>
    <row r="182" spans="1:26" x14ac:dyDescent="0.25">
      <c r="A182">
        <v>531</v>
      </c>
      <c r="B182" t="s">
        <v>493</v>
      </c>
      <c r="C182">
        <v>583</v>
      </c>
      <c r="D182">
        <v>445</v>
      </c>
      <c r="E182">
        <v>610</v>
      </c>
      <c r="F182">
        <v>465</v>
      </c>
      <c r="G182">
        <v>54</v>
      </c>
      <c r="H182">
        <v>35</v>
      </c>
      <c r="I182">
        <v>633</v>
      </c>
      <c r="J182">
        <v>495</v>
      </c>
      <c r="K182">
        <v>36</v>
      </c>
      <c r="L182">
        <v>40</v>
      </c>
      <c r="M182">
        <v>669</v>
      </c>
      <c r="N182">
        <v>522</v>
      </c>
      <c r="O182">
        <v>54</v>
      </c>
      <c r="P182">
        <v>52</v>
      </c>
      <c r="Q182">
        <v>673</v>
      </c>
      <c r="R182">
        <v>577</v>
      </c>
      <c r="S182">
        <v>52</v>
      </c>
      <c r="T182">
        <v>43</v>
      </c>
      <c r="U182">
        <v>668</v>
      </c>
      <c r="V182">
        <v>596</v>
      </c>
      <c r="W182">
        <v>65</v>
      </c>
      <c r="X182">
        <v>66</v>
      </c>
    </row>
    <row r="183" spans="1:26" x14ac:dyDescent="0.25">
      <c r="A183">
        <v>534</v>
      </c>
      <c r="B183" t="s">
        <v>494</v>
      </c>
      <c r="C183">
        <v>584</v>
      </c>
      <c r="D183">
        <v>433</v>
      </c>
      <c r="E183">
        <v>603</v>
      </c>
      <c r="F183">
        <v>462</v>
      </c>
      <c r="G183">
        <v>53</v>
      </c>
      <c r="H183">
        <v>57</v>
      </c>
      <c r="I183">
        <v>626</v>
      </c>
      <c r="J183">
        <v>480</v>
      </c>
      <c r="K183">
        <v>52</v>
      </c>
      <c r="L183">
        <v>49</v>
      </c>
      <c r="M183">
        <v>646</v>
      </c>
      <c r="N183">
        <v>497</v>
      </c>
      <c r="O183">
        <v>50</v>
      </c>
      <c r="P183">
        <v>44</v>
      </c>
      <c r="Q183">
        <v>641</v>
      </c>
      <c r="R183">
        <v>528</v>
      </c>
      <c r="S183">
        <v>56</v>
      </c>
      <c r="T183">
        <v>64</v>
      </c>
      <c r="U183">
        <v>654</v>
      </c>
      <c r="V183">
        <v>557</v>
      </c>
      <c r="W183">
        <v>54</v>
      </c>
      <c r="X183">
        <v>55</v>
      </c>
      <c r="Y183">
        <v>511</v>
      </c>
      <c r="Z183">
        <v>493</v>
      </c>
    </row>
    <row r="184" spans="1:26" x14ac:dyDescent="0.25">
      <c r="A184">
        <v>539</v>
      </c>
      <c r="B184" t="s">
        <v>496</v>
      </c>
      <c r="C184">
        <v>564</v>
      </c>
      <c r="D184">
        <v>421</v>
      </c>
      <c r="E184">
        <v>573</v>
      </c>
      <c r="F184">
        <v>438</v>
      </c>
      <c r="G184">
        <v>23</v>
      </c>
      <c r="H184">
        <v>9</v>
      </c>
      <c r="I184">
        <v>602</v>
      </c>
      <c r="J184">
        <v>441</v>
      </c>
      <c r="K184">
        <v>46</v>
      </c>
      <c r="L184">
        <v>11</v>
      </c>
      <c r="M184">
        <v>633</v>
      </c>
      <c r="N184">
        <v>480</v>
      </c>
      <c r="O184">
        <v>56</v>
      </c>
      <c r="P184">
        <v>30</v>
      </c>
      <c r="Q184">
        <v>658</v>
      </c>
      <c r="R184">
        <v>539</v>
      </c>
      <c r="S184">
        <v>65</v>
      </c>
      <c r="T184">
        <v>46</v>
      </c>
      <c r="U184">
        <v>662</v>
      </c>
      <c r="V184">
        <v>531</v>
      </c>
      <c r="W184">
        <v>62</v>
      </c>
      <c r="X184">
        <v>36</v>
      </c>
    </row>
    <row r="185" spans="1:26" x14ac:dyDescent="0.25">
      <c r="A185">
        <v>727</v>
      </c>
      <c r="B185" t="s">
        <v>521</v>
      </c>
      <c r="I185">
        <v>673</v>
      </c>
      <c r="J185">
        <v>513</v>
      </c>
      <c r="M185">
        <v>694</v>
      </c>
      <c r="N185">
        <v>559</v>
      </c>
      <c r="O185">
        <v>70</v>
      </c>
      <c r="P185">
        <v>45</v>
      </c>
      <c r="Q185">
        <v>661</v>
      </c>
      <c r="R185">
        <v>546</v>
      </c>
      <c r="S185">
        <v>46</v>
      </c>
      <c r="T185">
        <v>34</v>
      </c>
      <c r="U185">
        <v>669</v>
      </c>
      <c r="V185">
        <v>600</v>
      </c>
      <c r="W185">
        <v>9</v>
      </c>
      <c r="X185">
        <v>96</v>
      </c>
      <c r="Y185">
        <v>587</v>
      </c>
      <c r="Z185">
        <v>514</v>
      </c>
    </row>
    <row r="186" spans="1:26" x14ac:dyDescent="0.25">
      <c r="A186">
        <v>543</v>
      </c>
      <c r="B186" t="s">
        <v>499</v>
      </c>
      <c r="C186">
        <v>547</v>
      </c>
      <c r="D186">
        <v>408</v>
      </c>
      <c r="E186">
        <v>565</v>
      </c>
      <c r="F186">
        <v>432</v>
      </c>
      <c r="G186">
        <v>38</v>
      </c>
      <c r="H186">
        <v>41</v>
      </c>
      <c r="I186">
        <v>607</v>
      </c>
      <c r="J186">
        <v>470</v>
      </c>
      <c r="K186">
        <v>55</v>
      </c>
      <c r="L186">
        <v>51</v>
      </c>
      <c r="M186">
        <v>624</v>
      </c>
      <c r="N186">
        <v>505</v>
      </c>
      <c r="O186">
        <v>52</v>
      </c>
      <c r="P186">
        <v>68</v>
      </c>
      <c r="Q186">
        <v>618</v>
      </c>
      <c r="R186">
        <v>499</v>
      </c>
      <c r="S186">
        <v>29</v>
      </c>
      <c r="T186">
        <v>31</v>
      </c>
      <c r="U186">
        <v>613</v>
      </c>
      <c r="V186">
        <v>503</v>
      </c>
      <c r="W186">
        <v>33</v>
      </c>
      <c r="X186">
        <v>30</v>
      </c>
    </row>
    <row r="187" spans="1:26" x14ac:dyDescent="0.25">
      <c r="A187">
        <v>549</v>
      </c>
      <c r="B187" t="s">
        <v>497</v>
      </c>
      <c r="C187">
        <v>579</v>
      </c>
      <c r="D187">
        <v>433</v>
      </c>
      <c r="E187">
        <v>606</v>
      </c>
      <c r="F187">
        <v>488</v>
      </c>
      <c r="G187">
        <v>61</v>
      </c>
      <c r="H187">
        <v>96</v>
      </c>
      <c r="I187">
        <v>607</v>
      </c>
      <c r="J187">
        <v>487</v>
      </c>
      <c r="K187">
        <v>56</v>
      </c>
      <c r="L187">
        <v>53</v>
      </c>
      <c r="M187">
        <v>626</v>
      </c>
      <c r="N187">
        <v>529</v>
      </c>
      <c r="O187">
        <v>38</v>
      </c>
      <c r="P187">
        <v>70</v>
      </c>
      <c r="Q187">
        <v>660</v>
      </c>
      <c r="R187">
        <v>576</v>
      </c>
      <c r="S187">
        <v>65</v>
      </c>
      <c r="T187">
        <v>82</v>
      </c>
      <c r="U187">
        <v>649</v>
      </c>
      <c r="V187">
        <v>562</v>
      </c>
      <c r="W187">
        <v>48</v>
      </c>
      <c r="X187">
        <v>50</v>
      </c>
    </row>
    <row r="188" spans="1:26" x14ac:dyDescent="0.25">
      <c r="A188">
        <v>551</v>
      </c>
      <c r="B188" t="s">
        <v>500</v>
      </c>
      <c r="C188">
        <v>568</v>
      </c>
      <c r="D188">
        <v>425</v>
      </c>
      <c r="E188">
        <v>592</v>
      </c>
      <c r="F188">
        <v>453</v>
      </c>
      <c r="G188">
        <v>54</v>
      </c>
      <c r="H188">
        <v>54</v>
      </c>
      <c r="I188">
        <v>639</v>
      </c>
      <c r="J188">
        <v>502</v>
      </c>
      <c r="K188">
        <v>46</v>
      </c>
      <c r="L188">
        <v>52</v>
      </c>
    </row>
    <row r="189" spans="1:26" x14ac:dyDescent="0.25">
      <c r="A189">
        <v>553</v>
      </c>
      <c r="B189" t="s">
        <v>502</v>
      </c>
      <c r="C189">
        <v>590</v>
      </c>
      <c r="D189">
        <v>433</v>
      </c>
      <c r="E189">
        <v>631</v>
      </c>
      <c r="F189">
        <v>482</v>
      </c>
      <c r="G189">
        <v>65</v>
      </c>
      <c r="H189">
        <v>72</v>
      </c>
      <c r="I189">
        <v>665</v>
      </c>
      <c r="J189">
        <v>516</v>
      </c>
      <c r="K189">
        <v>80</v>
      </c>
      <c r="L189">
        <v>53</v>
      </c>
      <c r="M189">
        <v>644</v>
      </c>
      <c r="N189">
        <v>526</v>
      </c>
      <c r="O189">
        <v>53</v>
      </c>
      <c r="P189">
        <v>50</v>
      </c>
      <c r="Q189">
        <v>680</v>
      </c>
      <c r="R189">
        <v>597</v>
      </c>
      <c r="S189">
        <v>56</v>
      </c>
      <c r="T189">
        <v>78</v>
      </c>
      <c r="U189">
        <v>666</v>
      </c>
      <c r="V189">
        <v>592</v>
      </c>
      <c r="W189">
        <v>61</v>
      </c>
      <c r="X189">
        <v>51</v>
      </c>
    </row>
    <row r="190" spans="1:26" x14ac:dyDescent="0.25">
      <c r="A190">
        <v>555</v>
      </c>
      <c r="B190" t="s">
        <v>503</v>
      </c>
      <c r="C190">
        <v>580</v>
      </c>
      <c r="D190">
        <v>424</v>
      </c>
      <c r="E190">
        <v>581</v>
      </c>
      <c r="F190">
        <v>445</v>
      </c>
      <c r="G190">
        <v>28</v>
      </c>
      <c r="H190">
        <v>27</v>
      </c>
      <c r="I190">
        <v>608</v>
      </c>
      <c r="J190">
        <v>459</v>
      </c>
      <c r="K190">
        <v>47</v>
      </c>
      <c r="L190">
        <v>42</v>
      </c>
      <c r="M190">
        <v>624</v>
      </c>
      <c r="N190">
        <v>479</v>
      </c>
      <c r="O190">
        <v>50</v>
      </c>
      <c r="P190">
        <v>46</v>
      </c>
      <c r="Q190">
        <v>631</v>
      </c>
      <c r="R190">
        <v>518</v>
      </c>
      <c r="S190">
        <v>47</v>
      </c>
      <c r="T190">
        <v>50</v>
      </c>
      <c r="U190">
        <v>626</v>
      </c>
      <c r="V190">
        <v>513</v>
      </c>
      <c r="W190">
        <v>36</v>
      </c>
      <c r="X190">
        <v>34</v>
      </c>
    </row>
    <row r="191" spans="1:26" x14ac:dyDescent="0.25">
      <c r="A191">
        <v>559</v>
      </c>
      <c r="B191" t="s">
        <v>506</v>
      </c>
      <c r="C191">
        <v>591</v>
      </c>
      <c r="D191">
        <v>434</v>
      </c>
      <c r="E191">
        <v>602</v>
      </c>
      <c r="F191">
        <v>455</v>
      </c>
      <c r="G191">
        <v>57</v>
      </c>
      <c r="H191">
        <v>29</v>
      </c>
      <c r="I191">
        <v>615</v>
      </c>
      <c r="J191">
        <v>460</v>
      </c>
      <c r="K191">
        <v>44</v>
      </c>
      <c r="L191">
        <v>19</v>
      </c>
      <c r="M191">
        <v>650</v>
      </c>
      <c r="N191">
        <v>504</v>
      </c>
      <c r="O191">
        <v>30</v>
      </c>
      <c r="P191">
        <v>41</v>
      </c>
      <c r="Q191">
        <v>645</v>
      </c>
      <c r="R191">
        <v>575</v>
      </c>
      <c r="S191">
        <v>53</v>
      </c>
      <c r="T191">
        <v>62</v>
      </c>
      <c r="U191">
        <v>665</v>
      </c>
      <c r="V191">
        <v>601</v>
      </c>
      <c r="W191">
        <v>56</v>
      </c>
      <c r="X191">
        <v>74</v>
      </c>
    </row>
    <row r="192" spans="1:26" x14ac:dyDescent="0.25">
      <c r="A192">
        <v>563</v>
      </c>
      <c r="B192" t="s">
        <v>508</v>
      </c>
      <c r="C192">
        <v>610</v>
      </c>
      <c r="D192">
        <v>426</v>
      </c>
      <c r="E192">
        <v>607</v>
      </c>
      <c r="F192">
        <v>437</v>
      </c>
      <c r="G192">
        <v>50</v>
      </c>
      <c r="H192">
        <v>24</v>
      </c>
      <c r="I192">
        <v>634</v>
      </c>
      <c r="J192">
        <v>471</v>
      </c>
      <c r="K192">
        <v>54</v>
      </c>
      <c r="L192">
        <v>52</v>
      </c>
      <c r="M192">
        <v>642</v>
      </c>
      <c r="N192">
        <v>497</v>
      </c>
      <c r="O192">
        <v>41</v>
      </c>
      <c r="P192">
        <v>58</v>
      </c>
      <c r="Q192">
        <v>670</v>
      </c>
      <c r="R192">
        <v>553</v>
      </c>
      <c r="S192">
        <v>58</v>
      </c>
      <c r="T192">
        <v>47</v>
      </c>
      <c r="U192">
        <v>684</v>
      </c>
      <c r="V192">
        <v>578</v>
      </c>
      <c r="W192">
        <v>63</v>
      </c>
      <c r="X192">
        <v>59</v>
      </c>
    </row>
    <row r="193" spans="1:26" x14ac:dyDescent="0.25">
      <c r="A193">
        <v>568</v>
      </c>
      <c r="B193" t="s">
        <v>507</v>
      </c>
      <c r="C193">
        <v>548</v>
      </c>
      <c r="D193">
        <v>411</v>
      </c>
      <c r="E193">
        <v>582</v>
      </c>
      <c r="F193">
        <v>439</v>
      </c>
      <c r="G193">
        <v>41</v>
      </c>
      <c r="H193">
        <v>46</v>
      </c>
      <c r="I193">
        <v>612</v>
      </c>
      <c r="J193">
        <v>471</v>
      </c>
      <c r="K193">
        <v>41</v>
      </c>
      <c r="L193">
        <v>39</v>
      </c>
      <c r="M193">
        <v>626</v>
      </c>
      <c r="N193">
        <v>476</v>
      </c>
      <c r="O193">
        <v>48</v>
      </c>
      <c r="P193">
        <v>44</v>
      </c>
      <c r="Q193">
        <v>629</v>
      </c>
      <c r="R193">
        <v>523</v>
      </c>
      <c r="S193">
        <v>45</v>
      </c>
      <c r="T193">
        <v>56</v>
      </c>
      <c r="U193">
        <v>643</v>
      </c>
      <c r="V193">
        <v>551</v>
      </c>
      <c r="W193">
        <v>53</v>
      </c>
      <c r="X193">
        <v>49</v>
      </c>
      <c r="Y193">
        <v>468</v>
      </c>
      <c r="Z193">
        <v>435</v>
      </c>
    </row>
    <row r="194" spans="1:26" x14ac:dyDescent="0.25">
      <c r="A194">
        <v>572</v>
      </c>
      <c r="B194" t="s">
        <v>511</v>
      </c>
      <c r="C194">
        <v>572</v>
      </c>
      <c r="D194">
        <v>425</v>
      </c>
      <c r="E194">
        <v>602</v>
      </c>
      <c r="F194">
        <v>459</v>
      </c>
      <c r="G194">
        <v>42</v>
      </c>
      <c r="H194">
        <v>41</v>
      </c>
      <c r="I194">
        <v>630</v>
      </c>
      <c r="J194">
        <v>475</v>
      </c>
      <c r="K194">
        <v>53</v>
      </c>
      <c r="L194">
        <v>46</v>
      </c>
      <c r="M194">
        <v>650</v>
      </c>
      <c r="N194">
        <v>502</v>
      </c>
      <c r="O194">
        <v>52</v>
      </c>
      <c r="P194">
        <v>24</v>
      </c>
      <c r="Q194">
        <v>650</v>
      </c>
      <c r="R194">
        <v>531</v>
      </c>
      <c r="S194">
        <v>70</v>
      </c>
      <c r="T194">
        <v>56</v>
      </c>
      <c r="U194">
        <v>669</v>
      </c>
      <c r="V194">
        <v>569</v>
      </c>
      <c r="W194">
        <v>49</v>
      </c>
      <c r="X194">
        <v>46</v>
      </c>
      <c r="Y194">
        <v>475</v>
      </c>
      <c r="Z194">
        <v>419</v>
      </c>
    </row>
    <row r="195" spans="1:26" x14ac:dyDescent="0.25">
      <c r="A195">
        <v>573</v>
      </c>
      <c r="B195" t="s">
        <v>510</v>
      </c>
      <c r="C195">
        <v>567</v>
      </c>
      <c r="D195">
        <v>415</v>
      </c>
      <c r="E195">
        <v>582</v>
      </c>
      <c r="F195">
        <v>434</v>
      </c>
      <c r="G195">
        <v>39</v>
      </c>
      <c r="H195">
        <v>30</v>
      </c>
      <c r="I195">
        <v>581</v>
      </c>
      <c r="J195">
        <v>429</v>
      </c>
      <c r="K195">
        <v>32</v>
      </c>
      <c r="L195">
        <v>35</v>
      </c>
      <c r="M195">
        <v>608</v>
      </c>
      <c r="N195">
        <v>453</v>
      </c>
      <c r="O195">
        <v>42</v>
      </c>
      <c r="P195">
        <v>35</v>
      </c>
      <c r="Q195">
        <v>603</v>
      </c>
      <c r="R195">
        <v>497</v>
      </c>
      <c r="S195">
        <v>55</v>
      </c>
      <c r="T195">
        <v>67</v>
      </c>
      <c r="U195">
        <v>630</v>
      </c>
      <c r="V195">
        <v>500</v>
      </c>
      <c r="W195">
        <v>43</v>
      </c>
      <c r="X195">
        <v>31</v>
      </c>
    </row>
    <row r="196" spans="1:26" x14ac:dyDescent="0.25">
      <c r="A196">
        <v>575</v>
      </c>
      <c r="B196" t="s">
        <v>512</v>
      </c>
      <c r="C196">
        <v>598</v>
      </c>
      <c r="D196">
        <v>445</v>
      </c>
      <c r="E196">
        <v>622</v>
      </c>
      <c r="F196">
        <v>472</v>
      </c>
      <c r="G196">
        <v>56</v>
      </c>
      <c r="H196">
        <v>47</v>
      </c>
      <c r="I196">
        <v>650</v>
      </c>
      <c r="J196">
        <v>515</v>
      </c>
      <c r="K196">
        <v>59</v>
      </c>
      <c r="L196">
        <v>71</v>
      </c>
      <c r="M196">
        <v>668</v>
      </c>
      <c r="N196">
        <v>546</v>
      </c>
      <c r="O196">
        <v>54</v>
      </c>
      <c r="P196">
        <v>68</v>
      </c>
      <c r="Q196">
        <v>663</v>
      </c>
      <c r="R196">
        <v>568</v>
      </c>
      <c r="S196">
        <v>50</v>
      </c>
      <c r="T196">
        <v>47</v>
      </c>
      <c r="U196">
        <v>686</v>
      </c>
      <c r="V196">
        <v>622</v>
      </c>
      <c r="W196">
        <v>61</v>
      </c>
      <c r="X196">
        <v>70</v>
      </c>
      <c r="Y196">
        <v>549</v>
      </c>
      <c r="Z196">
        <v>540</v>
      </c>
    </row>
    <row r="197" spans="1:26" x14ac:dyDescent="0.25">
      <c r="A197">
        <v>712</v>
      </c>
      <c r="B197" t="s">
        <v>522</v>
      </c>
      <c r="C197">
        <v>574</v>
      </c>
      <c r="D197">
        <v>438</v>
      </c>
      <c r="E197">
        <v>589</v>
      </c>
      <c r="F197">
        <v>455</v>
      </c>
      <c r="G197">
        <v>34</v>
      </c>
      <c r="H197">
        <v>33</v>
      </c>
      <c r="I197">
        <v>640</v>
      </c>
      <c r="J197">
        <v>484</v>
      </c>
      <c r="K197">
        <v>52</v>
      </c>
      <c r="L197">
        <v>50</v>
      </c>
      <c r="M197">
        <v>661</v>
      </c>
      <c r="N197">
        <v>520</v>
      </c>
      <c r="O197">
        <v>67</v>
      </c>
      <c r="P197">
        <v>70</v>
      </c>
    </row>
    <row r="198" spans="1:26" x14ac:dyDescent="0.25">
      <c r="A198">
        <v>581</v>
      </c>
      <c r="B198" t="s">
        <v>517</v>
      </c>
      <c r="Y198">
        <v>511</v>
      </c>
      <c r="Z198">
        <v>500</v>
      </c>
    </row>
    <row r="199" spans="1:26" x14ac:dyDescent="0.25">
      <c r="A199">
        <v>582</v>
      </c>
      <c r="B199" t="s">
        <v>515</v>
      </c>
      <c r="C199">
        <v>577</v>
      </c>
      <c r="D199">
        <v>432</v>
      </c>
      <c r="E199">
        <v>588</v>
      </c>
      <c r="F199">
        <v>442</v>
      </c>
      <c r="G199">
        <v>43</v>
      </c>
      <c r="H199">
        <v>38</v>
      </c>
      <c r="I199">
        <v>624</v>
      </c>
      <c r="J199">
        <v>494</v>
      </c>
      <c r="K199">
        <v>55</v>
      </c>
      <c r="L199">
        <v>67</v>
      </c>
      <c r="M199">
        <v>638</v>
      </c>
      <c r="N199">
        <v>498</v>
      </c>
      <c r="O199">
        <v>48</v>
      </c>
      <c r="P199">
        <v>46</v>
      </c>
      <c r="Q199">
        <v>620</v>
      </c>
      <c r="R199">
        <v>513</v>
      </c>
      <c r="S199">
        <v>37</v>
      </c>
      <c r="T199">
        <v>38</v>
      </c>
      <c r="U199">
        <v>642</v>
      </c>
      <c r="V199">
        <v>549</v>
      </c>
      <c r="W199">
        <v>40</v>
      </c>
      <c r="X199">
        <v>49</v>
      </c>
      <c r="Y199">
        <v>473</v>
      </c>
      <c r="Z199">
        <v>446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8911B6D56AB14C9B84F65DB1E544B5" ma:contentTypeVersion="11" ma:contentTypeDescription="Create a new document." ma:contentTypeScope="" ma:versionID="c8f4b668692e8f2b7188ab11a7ffbe04">
  <xsd:schema xmlns:xsd="http://www.w3.org/2001/XMLSchema" xmlns:xs="http://www.w3.org/2001/XMLSchema" xmlns:p="http://schemas.microsoft.com/office/2006/metadata/properties" xmlns:ns3="13bafb13-20cd-4b49-b6d0-184e329caaba" xmlns:ns4="6f014dae-380b-459b-a522-68e834eaa384" targetNamespace="http://schemas.microsoft.com/office/2006/metadata/properties" ma:root="true" ma:fieldsID="9a3dc97be58e4f7d403c81b9b7f78b27" ns3:_="" ns4:_="">
    <xsd:import namespace="13bafb13-20cd-4b49-b6d0-184e329caaba"/>
    <xsd:import namespace="6f014dae-380b-459b-a522-68e834eaa3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bafb13-20cd-4b49-b6d0-184e329caa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014dae-380b-459b-a522-68e834eaa38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E3DAA-7224-49E6-9914-A1D4DE343337}">
  <ds:schemaRefs>
    <ds:schemaRef ds:uri="http://purl.org/dc/elements/1.1/"/>
    <ds:schemaRef ds:uri="http://schemas.microsoft.com/office/2006/metadata/properties"/>
    <ds:schemaRef ds:uri="13bafb13-20cd-4b49-b6d0-184e329caaba"/>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6f014dae-380b-459b-a522-68e834eaa384"/>
  </ds:schemaRefs>
</ds:datastoreItem>
</file>

<file path=customXml/itemProps2.xml><?xml version="1.0" encoding="utf-8"?>
<ds:datastoreItem xmlns:ds="http://schemas.openxmlformats.org/officeDocument/2006/customXml" ds:itemID="{A6469C50-79E3-4291-8019-6D3C9BA426B2}">
  <ds:schemaRefs>
    <ds:schemaRef ds:uri="http://schemas.microsoft.com/sharepoint/v3/contenttype/forms"/>
  </ds:schemaRefs>
</ds:datastoreItem>
</file>

<file path=customXml/itemProps3.xml><?xml version="1.0" encoding="utf-8"?>
<ds:datastoreItem xmlns:ds="http://schemas.openxmlformats.org/officeDocument/2006/customXml" ds:itemID="{C98BFF55-FE38-42E7-9A4B-C315ACB82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bafb13-20cd-4b49-b6d0-184e329caaba"/>
    <ds:schemaRef ds:uri="6f014dae-380b-459b-a522-68e834eaa3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Purpose &amp; Instructons</vt:lpstr>
      <vt:lpstr>.2 Grant By District</vt:lpstr>
      <vt:lpstr>2. Accountability Plan</vt:lpstr>
      <vt:lpstr>3. Progress Monitoring</vt:lpstr>
      <vt:lpstr>Sheet1</vt:lpstr>
      <vt:lpstr>HasPublicShools</vt:lpstr>
      <vt:lpstr>'.2 Grant By District'!Print_Area</vt:lpstr>
      <vt:lpstr>'.2 Grant By District'!Print_Titles</vt:lpstr>
    </vt:vector>
  </TitlesOfParts>
  <Manager/>
  <Company>State of New Hampshire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Manganiello, Mark</dc:creator>
  <cp:keywords/>
  <dc:description/>
  <cp:lastModifiedBy>Hwang, Kyu-Ryung</cp:lastModifiedBy>
  <cp:revision/>
  <dcterms:created xsi:type="dcterms:W3CDTF">2022-05-03T17:34:03Z</dcterms:created>
  <dcterms:modified xsi:type="dcterms:W3CDTF">2022-09-19T18:01:08Z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0x010100168911B6D56AB14C9B84F65DB1E544B5</vt:lpwstr>
  </property>
</Properties>
</file>