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on\Division of Learner Support\Bureau of Instructional Support\Program Assurances and Eq Serv Affirmation\23_24 SY\ES Calculator\"/>
    </mc:Choice>
  </mc:AlternateContent>
  <xr:revisionPtr revIDLastSave="0" documentId="13_ncr:1_{DF6B8A25-6221-424A-94D2-91C9AE2F2C39}" xr6:coauthVersionLast="47" xr6:coauthVersionMax="47" xr10:uidLastSave="{00000000-0000-0000-0000-000000000000}"/>
  <workbookProtection workbookAlgorithmName="SHA-512" workbookHashValue="XFcFjw3SiIOnevfumht3mQES3VjRvDf3nRaYHqMLXImrJGdaQM3yt0I1747Qbe1KXmSGwkkq/4IgVh+Zu2jeFw==" workbookSaltValue="g7cZDQ0OzY2AiqQ+Wqj5mw==" workbookSpinCount="100000" lockStructure="1"/>
  <bookViews>
    <workbookView xWindow="-120" yWindow="-120" windowWidth="29040" windowHeight="15840" xr2:uid="{607F1267-CAFE-498B-8C70-4693F7569753}"/>
  </bookViews>
  <sheets>
    <sheet name="Method 1" sheetId="4" r:id="rId1"/>
    <sheet name="Method 2" sheetId="5" r:id="rId2"/>
    <sheet name="Method 3" sheetId="6" r:id="rId3"/>
    <sheet name="Method 4" sheetId="2" r:id="rId4"/>
    <sheet name="Method 5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2" l="1"/>
  <c r="I10" i="2" s="1"/>
  <c r="I9" i="2" l="1"/>
  <c r="I18" i="2"/>
  <c r="I16" i="2"/>
  <c r="I17" i="2"/>
  <c r="I15" i="2"/>
  <c r="I14" i="2"/>
  <c r="I13" i="2"/>
  <c r="I12" i="2"/>
  <c r="I11" i="2"/>
  <c r="F13" i="7"/>
  <c r="F14" i="7"/>
  <c r="F15" i="7"/>
  <c r="F16" i="7"/>
  <c r="F17" i="7"/>
  <c r="F18" i="7"/>
  <c r="F19" i="7"/>
  <c r="F20" i="7"/>
  <c r="F11" i="7"/>
  <c r="F12" i="7"/>
  <c r="F22" i="7" s="1"/>
  <c r="J12" i="7" s="1"/>
  <c r="J18" i="7" l="1"/>
  <c r="J17" i="7"/>
  <c r="J16" i="7"/>
  <c r="J11" i="7"/>
  <c r="F41" i="7" s="1"/>
  <c r="J15" i="7"/>
  <c r="J14" i="7"/>
  <c r="J20" i="7"/>
  <c r="J13" i="7"/>
  <c r="J19" i="7"/>
  <c r="E41" i="6" l="1"/>
  <c r="E42" i="6"/>
  <c r="E43" i="6"/>
  <c r="E44" i="6"/>
  <c r="E45" i="6"/>
  <c r="E46" i="6"/>
  <c r="E47" i="6"/>
  <c r="E48" i="6"/>
  <c r="E49" i="6"/>
  <c r="E40" i="6"/>
  <c r="G21" i="6"/>
  <c r="F29" i="2"/>
  <c r="E50" i="6" l="1"/>
  <c r="E44" i="5" l="1"/>
  <c r="E45" i="5"/>
  <c r="E46" i="5"/>
  <c r="E47" i="5"/>
  <c r="E48" i="5"/>
  <c r="E49" i="5"/>
  <c r="E50" i="5"/>
  <c r="E51" i="5"/>
  <c r="E52" i="5"/>
  <c r="E43" i="5"/>
  <c r="H23" i="5"/>
  <c r="D23" i="5"/>
  <c r="F10" i="5" l="1"/>
  <c r="H24" i="5" s="1"/>
  <c r="G25" i="5" s="1"/>
  <c r="F29" i="5" s="1"/>
  <c r="D32" i="5" s="1"/>
  <c r="D33" i="5" s="1"/>
  <c r="F45" i="7"/>
  <c r="F46" i="7"/>
  <c r="F47" i="7"/>
  <c r="F48" i="7"/>
  <c r="F49" i="7"/>
  <c r="F50" i="7"/>
  <c r="E42" i="7"/>
  <c r="E43" i="7"/>
  <c r="E44" i="7"/>
  <c r="E45" i="7"/>
  <c r="E46" i="7"/>
  <c r="E47" i="7"/>
  <c r="E48" i="7"/>
  <c r="E49" i="7"/>
  <c r="E50" i="7"/>
  <c r="E41" i="7"/>
  <c r="D49" i="6"/>
  <c r="D48" i="6"/>
  <c r="D47" i="6"/>
  <c r="D46" i="6"/>
  <c r="D45" i="6"/>
  <c r="D44" i="6"/>
  <c r="D43" i="6"/>
  <c r="D42" i="6"/>
  <c r="D41" i="6"/>
  <c r="D40" i="6"/>
  <c r="D21" i="6"/>
  <c r="E48" i="2"/>
  <c r="E47" i="2"/>
  <c r="E46" i="2"/>
  <c r="E45" i="2"/>
  <c r="E44" i="2"/>
  <c r="E43" i="2"/>
  <c r="E42" i="2"/>
  <c r="E41" i="2"/>
  <c r="E40" i="2"/>
  <c r="E39" i="2"/>
  <c r="E39" i="4"/>
  <c r="E40" i="4"/>
  <c r="E41" i="4"/>
  <c r="E42" i="4"/>
  <c r="E43" i="4"/>
  <c r="E44" i="4"/>
  <c r="E45" i="4"/>
  <c r="E46" i="4"/>
  <c r="E47" i="4"/>
  <c r="E38" i="4"/>
  <c r="D39" i="4"/>
  <c r="D40" i="4"/>
  <c r="D41" i="4"/>
  <c r="D42" i="4"/>
  <c r="D43" i="4"/>
  <c r="D44" i="4"/>
  <c r="D45" i="4"/>
  <c r="D46" i="4"/>
  <c r="D47" i="4"/>
  <c r="D38" i="4"/>
  <c r="D21" i="7"/>
  <c r="F40" i="2"/>
  <c r="F41" i="2"/>
  <c r="F42" i="2"/>
  <c r="F43" i="2"/>
  <c r="F44" i="2"/>
  <c r="F45" i="2"/>
  <c r="F46" i="2"/>
  <c r="F47" i="2"/>
  <c r="F48" i="2"/>
  <c r="F39" i="2"/>
  <c r="D19" i="2"/>
  <c r="D19" i="4"/>
  <c r="G19" i="4"/>
  <c r="F33" i="5" l="1"/>
  <c r="F34" i="5" s="1"/>
  <c r="F44" i="5"/>
  <c r="F50" i="5"/>
  <c r="F45" i="5"/>
  <c r="F52" i="5"/>
  <c r="F46" i="5"/>
  <c r="F47" i="5"/>
  <c r="F51" i="5"/>
  <c r="F48" i="5"/>
  <c r="F49" i="5"/>
  <c r="F43" i="5"/>
  <c r="F53" i="5" s="1"/>
  <c r="D29" i="5"/>
  <c r="F20" i="4"/>
  <c r="C24" i="4" s="1"/>
  <c r="F43" i="7"/>
  <c r="F42" i="7"/>
  <c r="F49" i="2"/>
  <c r="I19" i="2"/>
  <c r="G21" i="2" s="1"/>
  <c r="F25" i="2" s="1"/>
  <c r="E48" i="4"/>
  <c r="G36" i="5" l="1"/>
  <c r="G37" i="5"/>
  <c r="G38" i="5" s="1"/>
  <c r="G42" i="5" s="1"/>
  <c r="E24" i="4"/>
  <c r="C27" i="4" s="1"/>
  <c r="C28" i="4"/>
  <c r="E28" i="4" s="1"/>
  <c r="D25" i="2"/>
  <c r="G22" i="6"/>
  <c r="C26" i="6" s="1"/>
  <c r="J21" i="7"/>
  <c r="G23" i="7" s="1"/>
  <c r="D27" i="7" s="1"/>
  <c r="F44" i="7"/>
  <c r="F51" i="7" s="1"/>
  <c r="D28" i="2"/>
  <c r="D29" i="2" s="1"/>
  <c r="G44" i="5" l="1"/>
  <c r="G45" i="5"/>
  <c r="G46" i="5"/>
  <c r="G47" i="5"/>
  <c r="G48" i="5"/>
  <c r="G49" i="5"/>
  <c r="G50" i="5"/>
  <c r="G51" i="5"/>
  <c r="G52" i="5"/>
  <c r="G43" i="5"/>
  <c r="E29" i="4"/>
  <c r="E26" i="6"/>
  <c r="C29" i="6" s="1"/>
  <c r="F30" i="2"/>
  <c r="G32" i="2" s="1"/>
  <c r="F31" i="4" l="1"/>
  <c r="F32" i="4"/>
  <c r="C30" i="6"/>
  <c r="F27" i="7"/>
  <c r="G33" i="2"/>
  <c r="E30" i="6" l="1"/>
  <c r="E31" i="6" s="1"/>
  <c r="F33" i="4"/>
  <c r="F37" i="4" s="1"/>
  <c r="F41" i="4" s="1"/>
  <c r="F42" i="4"/>
  <c r="F43" i="4"/>
  <c r="F44" i="4"/>
  <c r="F45" i="4"/>
  <c r="F46" i="4"/>
  <c r="F47" i="4"/>
  <c r="F38" i="4"/>
  <c r="F40" i="4"/>
  <c r="D31" i="7"/>
  <c r="D30" i="7"/>
  <c r="G53" i="5"/>
  <c r="G34" i="2"/>
  <c r="G38" i="2" s="1"/>
  <c r="F39" i="4" l="1"/>
  <c r="F33" i="6"/>
  <c r="F34" i="6"/>
  <c r="F48" i="4"/>
  <c r="G46" i="2"/>
  <c r="G45" i="2"/>
  <c r="G44" i="2"/>
  <c r="G43" i="2"/>
  <c r="G39" i="2"/>
  <c r="G47" i="2"/>
  <c r="G41" i="2"/>
  <c r="G40" i="2"/>
  <c r="G42" i="2"/>
  <c r="G48" i="2"/>
  <c r="F31" i="7"/>
  <c r="F32" i="7" s="1"/>
  <c r="F35" i="6" l="1"/>
  <c r="F39" i="6" s="1"/>
  <c r="G49" i="2"/>
  <c r="G34" i="7"/>
  <c r="G35" i="7"/>
  <c r="F42" i="6" l="1"/>
  <c r="F44" i="6"/>
  <c r="F45" i="6"/>
  <c r="F46" i="6"/>
  <c r="F47" i="6"/>
  <c r="F48" i="6"/>
  <c r="F49" i="6"/>
  <c r="F40" i="6"/>
  <c r="F50" i="6" s="1"/>
  <c r="F41" i="6"/>
  <c r="F43" i="6"/>
  <c r="G36" i="7"/>
  <c r="G40" i="7" s="1"/>
  <c r="G42" i="7" l="1"/>
  <c r="G43" i="7"/>
  <c r="G44" i="7"/>
  <c r="G45" i="7"/>
  <c r="G46" i="7"/>
  <c r="G47" i="7"/>
  <c r="G48" i="7"/>
  <c r="G49" i="7"/>
  <c r="G50" i="7"/>
  <c r="G41" i="7"/>
  <c r="G51" i="7" l="1"/>
</calcChain>
</file>

<file path=xl/sharedStrings.xml><?xml version="1.0" encoding="utf-8"?>
<sst xmlns="http://schemas.openxmlformats.org/spreadsheetml/2006/main" count="298" uniqueCount="94">
  <si>
    <t>Proportional Share</t>
  </si>
  <si>
    <t>Public School</t>
  </si>
  <si>
    <t>Public School #1</t>
  </si>
  <si>
    <t>Public School #2</t>
  </si>
  <si>
    <t>Public School #3</t>
  </si>
  <si>
    <t>Public School #4</t>
  </si>
  <si>
    <t>Public School #5</t>
  </si>
  <si>
    <t>Public School #6</t>
  </si>
  <si>
    <t>Public School #7</t>
  </si>
  <si>
    <t>Public School #8</t>
  </si>
  <si>
    <t>Public School #9</t>
  </si>
  <si>
    <t>Public School #10</t>
  </si>
  <si>
    <t>Non-Public #1</t>
  </si>
  <si>
    <t>Non-Public #2</t>
  </si>
  <si>
    <t>Non-Public #3</t>
  </si>
  <si>
    <t>Non-Public #4</t>
  </si>
  <si>
    <t>Non-Public #5</t>
  </si>
  <si>
    <t>Non-Public #6</t>
  </si>
  <si>
    <t>Non-Public #7</t>
  </si>
  <si>
    <t>Non-Public #8</t>
  </si>
  <si>
    <t>Non-Public #9</t>
  </si>
  <si>
    <t>Non-Public #10</t>
  </si>
  <si>
    <t>4. Enter Non-Public School in Attendance Area</t>
  </si>
  <si>
    <t>4. Enter Free &amp; Reduced % for Attendance Area</t>
  </si>
  <si>
    <t>5. Enter Non-Public School in Attendance Area</t>
  </si>
  <si>
    <t>6. Enter Non-Public School in Attendance Area</t>
  </si>
  <si>
    <t>3. Enter Public School Attendance Area</t>
  </si>
  <si>
    <t>Total Low-Income Students in Public School Attendance Area</t>
  </si>
  <si>
    <t>6. Enter the Indirect Cost Percentage</t>
  </si>
  <si>
    <t>Set Aside for Indirect Cost</t>
  </si>
  <si>
    <t>Set Aside for Admin Cost</t>
  </si>
  <si>
    <t>Non-Public School in Attendance Area</t>
  </si>
  <si>
    <t>7. Enter the Percentage Set Aside for Administrative Cost (2% unless otherwise dictated by the grant)</t>
  </si>
  <si>
    <t>8. Enter the Indirect Cost Percentage</t>
  </si>
  <si>
    <t>9. Enter the Percentage Set Aside for Administrative Cost (2% unless otherwise dictated by the grant)</t>
  </si>
  <si>
    <t>7. Enter the Indirect Cost Percentage</t>
  </si>
  <si>
    <t>8. Enter the Percentage Set Aside for Administrative Cost (2% unless otherwise dictated by the grant)</t>
  </si>
  <si>
    <t>Provide All Necessary Information for Grey Cells</t>
  </si>
  <si>
    <t>Method 5 An Equated Measure Poverty Counts</t>
  </si>
  <si>
    <t>Method 1 Same Measure Poverty Counts</t>
  </si>
  <si>
    <t>Method 2 Survey Poverty Counts</t>
  </si>
  <si>
    <t>Method 3 Comparable Poverty Counts</t>
  </si>
  <si>
    <t>Method 4 Proportionality Poverty Counts</t>
  </si>
  <si>
    <t>Non-Public School</t>
  </si>
  <si>
    <t>Determined Proportional Share of Title I, Part A Funds for Equitable Services</t>
  </si>
  <si>
    <t>Proportional Share of Parent and Family Engagement Reservations if Title I, Part A Equitable Services Allocation Exceeds $500,000.00</t>
  </si>
  <si>
    <t>Determined Proportional Share of Title I, Part A Funds for Equitable Services After 1% for Parent and Family Engagement Reservations</t>
  </si>
  <si>
    <t>Proportional Share of Title I, Part A Funds for Equitable Services After Parent and Family Reservation, Indirect Cost and Admin Cost</t>
  </si>
  <si>
    <t>Amounts Available From Proportional Share of Title I, Part A Funds to Serve Eligible Students in Each Non-Public School</t>
  </si>
  <si>
    <t xml:space="preserve">Title I, Part A Equitable Services Proportional Share Calculator </t>
  </si>
  <si>
    <t>Total Low-Income Students from Public and Non-Public Schools in Attendance Area</t>
  </si>
  <si>
    <t>Percentage of Students from Low-Income Families in Representative Sample</t>
  </si>
  <si>
    <t>Total # of Low-Income Public School Students in Attendance Area</t>
  </si>
  <si>
    <t>Total Non-Public School Students from Attendance Area</t>
  </si>
  <si>
    <t>Calculated Number of Low-Income Non-Public School Students from Attendance Area</t>
  </si>
  <si>
    <t>2. Indicate Non-Public School Comparable Source of Poverty Data Used to Determine Low-Income Students Attending Non-Public School</t>
  </si>
  <si>
    <t>4. Enter # of Low-Income Public School Students From Attendance Area</t>
  </si>
  <si>
    <t>3. Enter Public School in Attendance Area</t>
  </si>
  <si>
    <t>2. Enter Public School in Attendance Area</t>
  </si>
  <si>
    <t>4. Enter Public in School Attendance Area</t>
  </si>
  <si>
    <t>2. Enter Public in School Attendance Area</t>
  </si>
  <si>
    <t>Proportional Count of Low-Income Non-Public School Students</t>
  </si>
  <si>
    <t>Average % Low-Income Public School Students</t>
  </si>
  <si>
    <t># of Low-Income Non-Public School Students</t>
  </si>
  <si>
    <t>Per-Student Amount</t>
  </si>
  <si>
    <t>Total Non-Public Low-Income Students From Attendance Area</t>
  </si>
  <si>
    <t>Total Low-Income Public School Students in Attendance Area</t>
  </si>
  <si>
    <t>2. Indicate Second Source of School-Level Poverty Data Used to Determine Low-Income Students From Non-Public School for which Public School Data is Also Available</t>
  </si>
  <si>
    <t>Average Equated Measure for Low-Income Public School Students in Attendance Area</t>
  </si>
  <si>
    <t>Total Low-Income Non-Public School Students From Attendance Area</t>
  </si>
  <si>
    <t>Total Low-Income Public School Students From Attendance Area</t>
  </si>
  <si>
    <t>Proportional Share of Parent and Family Engagement Reservations
if Title I, Part A Allocation Exceeds $500,000.00</t>
  </si>
  <si>
    <t>Total Low-Income Non-Public Students From Attendance Area</t>
  </si>
  <si>
    <t xml:space="preserve">5. Enter # of Low-Income Public School Students from Attendance Area </t>
  </si>
  <si>
    <t>Proportional Share of Parent and Family Engagement Reservations if 
Title I, Part A Equitable Services Allocation Exceeds $500,000.00</t>
  </si>
  <si>
    <t>Determined Proportional Share of Title I, Part A Funds
for Equitable Services</t>
  </si>
  <si>
    <r>
      <t xml:space="preserve">7. Enter # of </t>
    </r>
    <r>
      <rPr>
        <b/>
        <sz val="11"/>
        <color theme="1"/>
        <rFont val="Calibri"/>
        <family val="2"/>
        <scheme val="minor"/>
      </rPr>
      <t xml:space="preserve">Total </t>
    </r>
    <r>
      <rPr>
        <sz val="11"/>
        <color theme="1"/>
        <rFont val="Calibri"/>
        <family val="2"/>
        <scheme val="minor"/>
      </rPr>
      <t>Students in
Non-Public School</t>
    </r>
  </si>
  <si>
    <t>Total Proportional Count of Low-Income Non-Public School Students From Attendance Area</t>
  </si>
  <si>
    <t>Equated Measure for
Low-Income
Public School Students
in Attendance Area</t>
  </si>
  <si>
    <t>5. Enter # of Low-Income
Public School Students from Correlating Second Source of Data</t>
  </si>
  <si>
    <t>7.Enter # of Low-Income
Non-Public School Students from Correlating Second Source of Data</t>
  </si>
  <si>
    <t>Equated # of Low-Income
Non-Public School Students</t>
  </si>
  <si>
    <t>4. Enter # of  Low-Income
Public School Students from Free and Reduced Priced Lunch Data</t>
  </si>
  <si>
    <t>Total Low-Income Non-Public School Students From Attendance Area Using Equated Measure</t>
  </si>
  <si>
    <t>6. Enter # of Low-Income Non-Public School Students From Attendance Area From Comparable Source of Poverty Data</t>
  </si>
  <si>
    <t>3. Enter # of Low-Income
Public School Students From Attendance Area</t>
  </si>
  <si>
    <t>5. Enter # of Low-Income
Non-Public School Students From Attendance Area</t>
  </si>
  <si>
    <t># of Low-Income
Non-Public School Students</t>
  </si>
  <si>
    <r>
      <t xml:space="preserve">6. Enter # of </t>
    </r>
    <r>
      <rPr>
        <b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 xml:space="preserve"> Students in
Non-Public School</t>
    </r>
  </si>
  <si>
    <t>Total Low-Income Non-Public School \Students From Attendance Area</t>
  </si>
  <si>
    <t>2. Enter # of Repondents to Representative Survey of Non-Public School Families from Attendance Area</t>
  </si>
  <si>
    <t>3. Enter # of Low-Income Families from Survey Data</t>
  </si>
  <si>
    <t>1. Enter Title I, Part A Allocation Prior to Any Required and Authorized Reservations</t>
  </si>
  <si>
    <t>Determined Proportional Share of Title I, Part A
Funds for Equitable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</si>
</sst>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9">
    <xf numFmtId="0" fontId="0" fillId="0" borderId="0" xfId="0"/>
    <xf numFmtId="9" fontId="0" fillId="4" borderId="0" xfId="2" applyFont="1" applyFill="1" applyBorder="1"/>
    <xf numFmtId="0" fontId="0" fillId="4" borderId="0" xfId="0" applyFill="1"/>
    <xf numFmtId="0" fontId="0" fillId="0" borderId="7" xfId="0" applyBorder="1"/>
    <xf numFmtId="44" fontId="3" fillId="4" borderId="0" xfId="1" applyFont="1" applyFill="1" applyBorder="1" applyAlignment="1"/>
    <xf numFmtId="0" fontId="0" fillId="0" borderId="7" xfId="0" applyBorder="1" applyAlignment="1">
      <alignment wrapText="1"/>
    </xf>
    <xf numFmtId="44" fontId="0" fillId="4" borderId="9" xfId="0" applyNumberFormat="1" applyFill="1" applyBorder="1" applyAlignment="1">
      <alignment horizontal="center"/>
    </xf>
    <xf numFmtId="0" fontId="2" fillId="0" borderId="11" xfId="0" applyFont="1" applyBorder="1"/>
    <xf numFmtId="0" fontId="0" fillId="4" borderId="7" xfId="2" applyNumberFormat="1" applyFont="1" applyFill="1" applyBorder="1"/>
    <xf numFmtId="0" fontId="10" fillId="0" borderId="8" xfId="0" applyFont="1" applyBorder="1" applyAlignment="1">
      <alignment horizontal="right"/>
    </xf>
    <xf numFmtId="0" fontId="10" fillId="0" borderId="7" xfId="0" applyFont="1" applyBorder="1" applyAlignment="1">
      <alignment horizontal="right" wrapText="1"/>
    </xf>
    <xf numFmtId="9" fontId="10" fillId="4" borderId="7" xfId="2" applyFont="1" applyFill="1" applyBorder="1" applyAlignment="1">
      <alignment horizontal="right"/>
    </xf>
    <xf numFmtId="9" fontId="2" fillId="4" borderId="0" xfId="0" applyNumberFormat="1" applyFont="1" applyFill="1" applyAlignment="1">
      <alignment horizontal="center"/>
    </xf>
    <xf numFmtId="0" fontId="0" fillId="0" borderId="9" xfId="2" applyNumberFormat="1" applyFont="1" applyBorder="1"/>
    <xf numFmtId="44" fontId="4" fillId="4" borderId="0" xfId="0" applyNumberFormat="1" applyFont="1" applyFill="1" applyAlignment="1">
      <alignment horizontal="center"/>
    </xf>
    <xf numFmtId="44" fontId="7" fillId="4" borderId="0" xfId="0" applyNumberFormat="1" applyFont="1" applyFill="1" applyAlignment="1">
      <alignment horizontal="left" vertical="top" wrapText="1"/>
    </xf>
    <xf numFmtId="44" fontId="7" fillId="4" borderId="0" xfId="0" applyNumberFormat="1" applyFont="1" applyFill="1" applyAlignment="1">
      <alignment vertical="top" wrapText="1"/>
    </xf>
    <xf numFmtId="0" fontId="10" fillId="0" borderId="8" xfId="0" applyFont="1" applyBorder="1" applyAlignment="1">
      <alignment horizontal="right" wrapText="1"/>
    </xf>
    <xf numFmtId="44" fontId="0" fillId="0" borderId="12" xfId="0" applyNumberFormat="1" applyBorder="1"/>
    <xf numFmtId="44" fontId="3" fillId="4" borderId="0" xfId="1" applyFont="1" applyFill="1" applyBorder="1" applyAlignment="1">
      <alignment horizontal="center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horizontal="center" vertical="top" wrapText="1"/>
    </xf>
    <xf numFmtId="0" fontId="0" fillId="4" borderId="0" xfId="0" applyFill="1" applyAlignment="1">
      <alignment horizontal="right" wrapText="1"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center" wrapText="1"/>
    </xf>
    <xf numFmtId="44" fontId="9" fillId="4" borderId="9" xfId="0" applyNumberFormat="1" applyFont="1" applyFill="1" applyBorder="1" applyAlignment="1">
      <alignment horizontal="center"/>
    </xf>
    <xf numFmtId="44" fontId="4" fillId="0" borderId="22" xfId="0" applyNumberFormat="1" applyFont="1" applyBorder="1"/>
    <xf numFmtId="0" fontId="0" fillId="2" borderId="36" xfId="0" applyFill="1" applyBorder="1" applyAlignment="1">
      <alignment horizontal="center" vertical="center"/>
    </xf>
    <xf numFmtId="44" fontId="0" fillId="2" borderId="34" xfId="0" applyNumberFormat="1" applyFill="1" applyBorder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4" fillId="4" borderId="0" xfId="1" applyNumberFormat="1" applyFont="1" applyFill="1" applyBorder="1" applyAlignment="1">
      <alignment horizontal="left" vertical="top"/>
    </xf>
    <xf numFmtId="44" fontId="0" fillId="2" borderId="34" xfId="0" applyNumberFormat="1" applyFill="1" applyBorder="1" applyAlignment="1">
      <alignment horizontal="left" vertical="center" wrapText="1"/>
    </xf>
    <xf numFmtId="44" fontId="0" fillId="2" borderId="7" xfId="0" applyNumberFormat="1" applyFill="1" applyBorder="1" applyAlignment="1">
      <alignment horizontal="left" vertical="center" wrapText="1"/>
    </xf>
    <xf numFmtId="9" fontId="0" fillId="4" borderId="0" xfId="2" applyFont="1" applyFill="1"/>
    <xf numFmtId="44" fontId="0" fillId="4" borderId="0" xfId="0" applyNumberFormat="1" applyFill="1"/>
    <xf numFmtId="44" fontId="7" fillId="4" borderId="28" xfId="0" applyNumberFormat="1" applyFont="1" applyFill="1" applyBorder="1" applyAlignment="1">
      <alignment horizontal="left" vertical="top"/>
    </xf>
    <xf numFmtId="44" fontId="7" fillId="4" borderId="8" xfId="0" applyNumberFormat="1" applyFont="1" applyFill="1" applyBorder="1" applyAlignment="1">
      <alignment horizontal="left" vertical="top" wrapText="1"/>
    </xf>
    <xf numFmtId="44" fontId="7" fillId="0" borderId="28" xfId="0" applyNumberFormat="1" applyFont="1" applyBorder="1" applyAlignment="1">
      <alignment horizontal="left" vertical="top"/>
    </xf>
    <xf numFmtId="44" fontId="7" fillId="0" borderId="8" xfId="0" applyNumberFormat="1" applyFont="1" applyBorder="1" applyAlignment="1">
      <alignment horizontal="left" vertical="top" wrapText="1"/>
    </xf>
    <xf numFmtId="44" fontId="7" fillId="0" borderId="28" xfId="0" applyNumberFormat="1" applyFont="1" applyBorder="1" applyAlignment="1">
      <alignment horizontal="left" vertical="top" wrapText="1"/>
    </xf>
    <xf numFmtId="0" fontId="14" fillId="4" borderId="0" xfId="0" applyFont="1" applyFill="1" applyAlignment="1">
      <alignment vertical="top"/>
    </xf>
    <xf numFmtId="0" fontId="0" fillId="0" borderId="0" xfId="0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10" fontId="8" fillId="0" borderId="44" xfId="2" applyNumberFormat="1" applyFont="1" applyFill="1" applyBorder="1" applyAlignment="1">
      <alignment horizontal="center" vertical="center"/>
    </xf>
    <xf numFmtId="10" fontId="8" fillId="0" borderId="0" xfId="2" applyNumberFormat="1" applyFont="1" applyFill="1" applyBorder="1" applyAlignment="1">
      <alignment horizontal="center" vertical="center"/>
    </xf>
    <xf numFmtId="0" fontId="0" fillId="0" borderId="31" xfId="0" applyBorder="1"/>
    <xf numFmtId="44" fontId="2" fillId="0" borderId="11" xfId="0" applyNumberFormat="1" applyFont="1" applyBorder="1"/>
    <xf numFmtId="0" fontId="2" fillId="0" borderId="31" xfId="0" applyFont="1" applyBorder="1"/>
    <xf numFmtId="44" fontId="0" fillId="4" borderId="13" xfId="1" applyFont="1" applyFill="1" applyBorder="1" applyAlignment="1">
      <alignment horizontal="center"/>
    </xf>
    <xf numFmtId="44" fontId="9" fillId="4" borderId="11" xfId="0" applyNumberFormat="1" applyFont="1" applyFill="1" applyBorder="1" applyAlignment="1">
      <alignment horizontal="center"/>
    </xf>
    <xf numFmtId="0" fontId="2" fillId="0" borderId="1" xfId="0" applyFont="1" applyBorder="1"/>
    <xf numFmtId="0" fontId="0" fillId="0" borderId="0" xfId="0" applyAlignment="1">
      <alignment vertical="center" wrapText="1"/>
    </xf>
    <xf numFmtId="0" fontId="2" fillId="0" borderId="46" xfId="0" applyFont="1" applyBorder="1" applyAlignment="1">
      <alignment wrapText="1"/>
    </xf>
    <xf numFmtId="0" fontId="15" fillId="0" borderId="42" xfId="0" applyFont="1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9" fontId="10" fillId="4" borderId="45" xfId="2" applyFont="1" applyFill="1" applyBorder="1" applyAlignment="1">
      <alignment horizontal="right"/>
    </xf>
    <xf numFmtId="0" fontId="0" fillId="4" borderId="7" xfId="0" applyFill="1" applyBorder="1"/>
    <xf numFmtId="0" fontId="0" fillId="4" borderId="1" xfId="0" applyFill="1" applyBorder="1"/>
    <xf numFmtId="0" fontId="16" fillId="0" borderId="4" xfId="0" applyFont="1" applyBorder="1" applyAlignment="1">
      <alignment vertical="center" wrapText="1"/>
    </xf>
    <xf numFmtId="0" fontId="2" fillId="0" borderId="11" xfId="2" applyNumberFormat="1" applyFont="1" applyBorder="1"/>
    <xf numFmtId="0" fontId="2" fillId="4" borderId="45" xfId="0" applyFont="1" applyFill="1" applyBorder="1"/>
    <xf numFmtId="9" fontId="0" fillId="0" borderId="45" xfId="2" applyFont="1" applyFill="1" applyBorder="1" applyAlignment="1">
      <alignment vertical="top" wrapText="1"/>
    </xf>
    <xf numFmtId="0" fontId="0" fillId="0" borderId="34" xfId="0" applyBorder="1" applyAlignment="1">
      <alignment horizontal="center" vertical="center" wrapText="1"/>
    </xf>
    <xf numFmtId="0" fontId="0" fillId="4" borderId="49" xfId="0" applyFill="1" applyBorder="1"/>
    <xf numFmtId="0" fontId="2" fillId="4" borderId="9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16" fillId="0" borderId="22" xfId="0" applyFont="1" applyBorder="1" applyAlignment="1">
      <alignment horizontal="right" vertical="center" wrapText="1"/>
    </xf>
    <xf numFmtId="0" fontId="2" fillId="4" borderId="5" xfId="0" applyFont="1" applyFill="1" applyBorder="1"/>
    <xf numFmtId="0" fontId="2" fillId="0" borderId="0" xfId="0" applyFont="1"/>
    <xf numFmtId="0" fontId="2" fillId="0" borderId="21" xfId="0" applyFont="1" applyBorder="1"/>
    <xf numFmtId="0" fontId="0" fillId="2" borderId="3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2" fillId="0" borderId="0" xfId="2" applyNumberFormat="1" applyFont="1" applyBorder="1"/>
    <xf numFmtId="0" fontId="0" fillId="0" borderId="0" xfId="0" applyAlignment="1">
      <alignment horizontal="right"/>
    </xf>
    <xf numFmtId="9" fontId="2" fillId="0" borderId="29" xfId="2" applyFont="1" applyFill="1" applyBorder="1" applyAlignment="1">
      <alignment vertical="top" wrapText="1"/>
    </xf>
    <xf numFmtId="9" fontId="0" fillId="0" borderId="0" xfId="2" applyFont="1" applyFill="1" applyBorder="1" applyAlignment="1">
      <alignment horizontal="right" vertical="top" wrapText="1"/>
    </xf>
    <xf numFmtId="44" fontId="0" fillId="2" borderId="34" xfId="0" applyNumberFormat="1" applyFill="1" applyBorder="1" applyAlignment="1">
      <alignment horizontal="center" vertical="center" wrapText="1"/>
    </xf>
    <xf numFmtId="44" fontId="0" fillId="2" borderId="7" xfId="0" applyNumberForma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16" fillId="0" borderId="22" xfId="0" applyNumberFormat="1" applyFont="1" applyBorder="1" applyAlignment="1">
      <alignment vertical="center" wrapText="1"/>
    </xf>
    <xf numFmtId="9" fontId="2" fillId="2" borderId="36" xfId="0" applyNumberFormat="1" applyFont="1" applyFill="1" applyBorder="1"/>
    <xf numFmtId="9" fontId="2" fillId="0" borderId="40" xfId="0" applyNumberFormat="1" applyFont="1" applyBorder="1"/>
    <xf numFmtId="0" fontId="0" fillId="5" borderId="7" xfId="0" applyFill="1" applyBorder="1"/>
    <xf numFmtId="9" fontId="0" fillId="5" borderId="7" xfId="2" applyFont="1" applyFill="1" applyBorder="1"/>
    <xf numFmtId="44" fontId="3" fillId="5" borderId="16" xfId="1" applyFont="1" applyFill="1" applyBorder="1" applyAlignment="1"/>
    <xf numFmtId="0" fontId="0" fillId="5" borderId="17" xfId="0" applyFill="1" applyBorder="1" applyAlignment="1">
      <alignment wrapText="1"/>
    </xf>
    <xf numFmtId="0" fontId="0" fillId="5" borderId="7" xfId="0" applyFill="1" applyBorder="1" applyAlignment="1">
      <alignment wrapText="1"/>
    </xf>
    <xf numFmtId="0" fontId="0" fillId="5" borderId="23" xfId="0" applyFill="1" applyBorder="1" applyAlignment="1">
      <alignment wrapText="1"/>
    </xf>
    <xf numFmtId="0" fontId="0" fillId="5" borderId="9" xfId="0" applyFill="1" applyBorder="1"/>
    <xf numFmtId="10" fontId="7" fillId="5" borderId="34" xfId="2" applyNumberFormat="1" applyFont="1" applyFill="1" applyBorder="1" applyAlignment="1">
      <alignment horizontal="center"/>
    </xf>
    <xf numFmtId="10" fontId="7" fillId="5" borderId="7" xfId="2" applyNumberFormat="1" applyFont="1" applyFill="1" applyBorder="1" applyAlignment="1">
      <alignment horizontal="center" vertical="center"/>
    </xf>
    <xf numFmtId="0" fontId="0" fillId="5" borderId="7" xfId="2" applyNumberFormat="1" applyFont="1" applyFill="1" applyBorder="1"/>
    <xf numFmtId="10" fontId="7" fillId="5" borderId="34" xfId="2" applyNumberFormat="1" applyFont="1" applyFill="1" applyBorder="1" applyAlignment="1">
      <alignment horizontal="center" vertical="center"/>
    </xf>
    <xf numFmtId="0" fontId="0" fillId="5" borderId="45" xfId="0" applyFill="1" applyBorder="1"/>
    <xf numFmtId="0" fontId="0" fillId="5" borderId="45" xfId="2" applyNumberFormat="1" applyFont="1" applyFill="1" applyBorder="1"/>
    <xf numFmtId="164" fontId="0" fillId="2" borderId="45" xfId="3" applyNumberFormat="1" applyFont="1" applyFill="1" applyBorder="1" applyAlignment="1">
      <alignment wrapText="1"/>
    </xf>
    <xf numFmtId="0" fontId="0" fillId="5" borderId="37" xfId="0" applyFill="1" applyBorder="1"/>
    <xf numFmtId="0" fontId="16" fillId="0" borderId="54" xfId="0" applyFont="1" applyBorder="1" applyAlignment="1">
      <alignment vertical="center" wrapText="1"/>
    </xf>
    <xf numFmtId="0" fontId="0" fillId="5" borderId="0" xfId="0" applyFill="1"/>
    <xf numFmtId="0" fontId="0" fillId="5" borderId="36" xfId="0" applyFill="1" applyBorder="1"/>
    <xf numFmtId="0" fontId="2" fillId="4" borderId="31" xfId="0" applyFont="1" applyFill="1" applyBorder="1"/>
    <xf numFmtId="9" fontId="0" fillId="2" borderId="55" xfId="2" applyFont="1" applyFill="1" applyBorder="1" applyAlignment="1">
      <alignment horizontal="right" vertical="top" wrapText="1"/>
    </xf>
    <xf numFmtId="0" fontId="0" fillId="0" borderId="9" xfId="0" applyBorder="1"/>
    <xf numFmtId="0" fontId="0" fillId="6" borderId="7" xfId="2" applyNumberFormat="1" applyFont="1" applyFill="1" applyBorder="1"/>
    <xf numFmtId="0" fontId="0" fillId="6" borderId="7" xfId="0" applyFill="1" applyBorder="1"/>
    <xf numFmtId="0" fontId="0" fillId="6" borderId="45" xfId="2" applyNumberFormat="1" applyFont="1" applyFill="1" applyBorder="1"/>
    <xf numFmtId="0" fontId="0" fillId="6" borderId="45" xfId="0" applyFill="1" applyBorder="1"/>
    <xf numFmtId="0" fontId="0" fillId="2" borderId="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9" fontId="0" fillId="4" borderId="7" xfId="2" applyFont="1" applyFill="1" applyBorder="1" applyAlignment="1">
      <alignment horizontal="center"/>
    </xf>
    <xf numFmtId="9" fontId="0" fillId="4" borderId="9" xfId="2" applyFont="1" applyFill="1" applyBorder="1" applyAlignment="1">
      <alignment horizontal="center"/>
    </xf>
    <xf numFmtId="44" fontId="0" fillId="4" borderId="7" xfId="0" applyNumberFormat="1" applyFill="1" applyBorder="1" applyAlignment="1">
      <alignment horizontal="center"/>
    </xf>
    <xf numFmtId="44" fontId="0" fillId="4" borderId="9" xfId="0" applyNumberFormat="1" applyFill="1" applyBorder="1" applyAlignment="1">
      <alignment horizontal="center"/>
    </xf>
    <xf numFmtId="10" fontId="2" fillId="4" borderId="3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10" fontId="0" fillId="4" borderId="8" xfId="2" applyNumberFormat="1" applyFont="1" applyFill="1" applyBorder="1" applyAlignment="1">
      <alignment horizontal="center" wrapText="1"/>
    </xf>
    <xf numFmtId="10" fontId="0" fillId="4" borderId="7" xfId="2" applyNumberFormat="1" applyFont="1" applyFill="1" applyBorder="1" applyAlignment="1">
      <alignment horizontal="center" wrapText="1"/>
    </xf>
    <xf numFmtId="44" fontId="8" fillId="4" borderId="8" xfId="0" applyNumberFormat="1" applyFont="1" applyFill="1" applyBorder="1" applyAlignment="1">
      <alignment horizontal="center"/>
    </xf>
    <xf numFmtId="44" fontId="8" fillId="4" borderId="7" xfId="0" applyNumberFormat="1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0" fontId="2" fillId="4" borderId="10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right" vertical="center" wrapText="1"/>
    </xf>
    <xf numFmtId="0" fontId="0" fillId="2" borderId="31" xfId="0" applyFill="1" applyBorder="1" applyAlignment="1">
      <alignment horizontal="right" vertical="center" wrapText="1"/>
    </xf>
    <xf numFmtId="0" fontId="0" fillId="2" borderId="47" xfId="0" applyFill="1" applyBorder="1" applyAlignment="1">
      <alignment horizontal="right" vertical="center" wrapText="1"/>
    </xf>
    <xf numFmtId="0" fontId="14" fillId="4" borderId="0" xfId="0" applyFont="1" applyFill="1" applyAlignment="1">
      <alignment horizontal="center" vertical="top"/>
    </xf>
    <xf numFmtId="0" fontId="0" fillId="2" borderId="10" xfId="0" applyFill="1" applyBorder="1" applyAlignment="1">
      <alignment horizontal="right" wrapText="1"/>
    </xf>
    <xf numFmtId="0" fontId="0" fillId="2" borderId="31" xfId="0" applyFill="1" applyBorder="1" applyAlignment="1">
      <alignment horizontal="right" wrapText="1"/>
    </xf>
    <xf numFmtId="0" fontId="0" fillId="2" borderId="8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readingOrder="1"/>
    </xf>
    <xf numFmtId="0" fontId="13" fillId="4" borderId="6" xfId="0" applyFont="1" applyFill="1" applyBorder="1" applyAlignment="1">
      <alignment horizontal="center" vertical="center" readingOrder="1"/>
    </xf>
    <xf numFmtId="0" fontId="13" fillId="4" borderId="2" xfId="0" applyFont="1" applyFill="1" applyBorder="1" applyAlignment="1">
      <alignment horizontal="center" vertical="center" readingOrder="1"/>
    </xf>
    <xf numFmtId="0" fontId="5" fillId="3" borderId="3" xfId="0" applyFont="1" applyFill="1" applyBorder="1" applyAlignment="1">
      <alignment horizontal="center" vertical="center" readingOrder="1"/>
    </xf>
    <xf numFmtId="0" fontId="5" fillId="3" borderId="5" xfId="0" applyFont="1" applyFill="1" applyBorder="1" applyAlignment="1">
      <alignment horizontal="center" vertical="center" readingOrder="1"/>
    </xf>
    <xf numFmtId="0" fontId="5" fillId="3" borderId="4" xfId="0" applyFont="1" applyFill="1" applyBorder="1" applyAlignment="1">
      <alignment horizontal="center" vertical="center" readingOrder="1"/>
    </xf>
    <xf numFmtId="0" fontId="0" fillId="2" borderId="7" xfId="0" applyFill="1" applyBorder="1" applyAlignment="1">
      <alignment horizontal="right" vertical="center" wrapText="1"/>
    </xf>
    <xf numFmtId="0" fontId="0" fillId="2" borderId="48" xfId="0" applyFill="1" applyBorder="1" applyAlignment="1">
      <alignment horizontal="right" vertical="center" wrapText="1"/>
    </xf>
    <xf numFmtId="0" fontId="0" fillId="2" borderId="45" xfId="0" applyFill="1" applyBorder="1" applyAlignment="1">
      <alignment horizontal="right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4" fontId="7" fillId="2" borderId="10" xfId="0" applyNumberFormat="1" applyFont="1" applyFill="1" applyBorder="1" applyAlignment="1">
      <alignment horizontal="left" vertical="top" wrapText="1"/>
    </xf>
    <xf numFmtId="44" fontId="7" fillId="2" borderId="31" xfId="0" applyNumberFormat="1" applyFont="1" applyFill="1" applyBorder="1" applyAlignment="1">
      <alignment horizontal="left" vertical="top" wrapText="1"/>
    </xf>
    <xf numFmtId="44" fontId="4" fillId="4" borderId="31" xfId="0" applyNumberFormat="1" applyFont="1" applyFill="1" applyBorder="1" applyAlignment="1">
      <alignment horizontal="center"/>
    </xf>
    <xf numFmtId="44" fontId="4" fillId="4" borderId="11" xfId="0" applyNumberFormat="1" applyFont="1" applyFill="1" applyBorder="1" applyAlignment="1">
      <alignment horizontal="center"/>
    </xf>
    <xf numFmtId="9" fontId="0" fillId="2" borderId="31" xfId="2" applyFont="1" applyFill="1" applyBorder="1" applyAlignment="1">
      <alignment horizontal="right" vertical="center" wrapText="1"/>
    </xf>
    <xf numFmtId="0" fontId="0" fillId="2" borderId="8" xfId="0" applyFill="1" applyBorder="1" applyAlignment="1">
      <alignment horizontal="right" vertical="center" wrapText="1"/>
    </xf>
    <xf numFmtId="0" fontId="2" fillId="0" borderId="50" xfId="0" applyFont="1" applyBorder="1" applyAlignment="1">
      <alignment horizontal="right" vertical="center" wrapText="1"/>
    </xf>
    <xf numFmtId="0" fontId="2" fillId="0" borderId="51" xfId="0" applyFont="1" applyBorder="1" applyAlignment="1">
      <alignment horizontal="right" vertical="center" wrapText="1"/>
    </xf>
    <xf numFmtId="0" fontId="2" fillId="0" borderId="42" xfId="0" applyFont="1" applyBorder="1" applyAlignment="1">
      <alignment horizontal="right" vertical="center" wrapText="1"/>
    </xf>
    <xf numFmtId="0" fontId="2" fillId="0" borderId="52" xfId="0" applyFont="1" applyBorder="1" applyAlignment="1">
      <alignment horizontal="right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5" borderId="23" xfId="0" applyFill="1" applyBorder="1" applyAlignment="1">
      <alignment horizontal="right" wrapText="1"/>
    </xf>
    <xf numFmtId="0" fontId="0" fillId="5" borderId="17" xfId="0" applyFill="1" applyBorder="1" applyAlignment="1">
      <alignment horizontal="right" wrapText="1"/>
    </xf>
    <xf numFmtId="9" fontId="0" fillId="2" borderId="7" xfId="2" applyFont="1" applyFill="1" applyBorder="1" applyAlignment="1">
      <alignment horizontal="right" vertical="center" wrapText="1"/>
    </xf>
    <xf numFmtId="0" fontId="0" fillId="2" borderId="3" xfId="0" applyFill="1" applyBorder="1" applyAlignment="1">
      <alignment horizontal="right" vertical="center" wrapText="1"/>
    </xf>
    <xf numFmtId="0" fontId="0" fillId="2" borderId="5" xfId="0" applyFill="1" applyBorder="1" applyAlignment="1">
      <alignment horizontal="right" vertical="center" wrapText="1"/>
    </xf>
    <xf numFmtId="0" fontId="0" fillId="2" borderId="19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10" fontId="8" fillId="4" borderId="29" xfId="2" applyNumberFormat="1" applyFont="1" applyFill="1" applyBorder="1" applyAlignment="1">
      <alignment horizontal="center" vertical="center"/>
    </xf>
    <xf numFmtId="10" fontId="8" fillId="4" borderId="21" xfId="2" applyNumberFormat="1" applyFont="1" applyFill="1" applyBorder="1" applyAlignment="1">
      <alignment horizontal="center" vertical="center"/>
    </xf>
    <xf numFmtId="0" fontId="0" fillId="5" borderId="23" xfId="0" applyFill="1" applyBorder="1" applyAlignment="1">
      <alignment horizontal="right"/>
    </xf>
    <xf numFmtId="0" fontId="0" fillId="5" borderId="17" xfId="0" applyFill="1" applyBorder="1" applyAlignment="1">
      <alignment horizontal="right"/>
    </xf>
    <xf numFmtId="0" fontId="0" fillId="0" borderId="25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8" fillId="5" borderId="32" xfId="1" applyNumberFormat="1" applyFont="1" applyFill="1" applyBorder="1" applyAlignment="1">
      <alignment horizontal="center" vertical="center"/>
    </xf>
    <xf numFmtId="0" fontId="8" fillId="5" borderId="30" xfId="1" applyNumberFormat="1" applyFont="1" applyFill="1" applyBorder="1" applyAlignment="1">
      <alignment horizontal="center" vertical="center"/>
    </xf>
    <xf numFmtId="44" fontId="7" fillId="2" borderId="8" xfId="0" applyNumberFormat="1" applyFont="1" applyFill="1" applyBorder="1" applyAlignment="1">
      <alignment horizontal="left" vertical="top" wrapText="1"/>
    </xf>
    <xf numFmtId="44" fontId="7" fillId="2" borderId="7" xfId="0" applyNumberFormat="1" applyFont="1" applyFill="1" applyBorder="1" applyAlignment="1">
      <alignment horizontal="left" vertical="top" wrapText="1"/>
    </xf>
    <xf numFmtId="0" fontId="12" fillId="4" borderId="28" xfId="0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0" fillId="0" borderId="3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8" fillId="5" borderId="23" xfId="1" applyNumberFormat="1" applyFont="1" applyFill="1" applyBorder="1" applyAlignment="1">
      <alignment horizontal="center" vertical="center"/>
    </xf>
    <xf numFmtId="0" fontId="8" fillId="5" borderId="35" xfId="1" applyNumberFormat="1" applyFont="1" applyFill="1" applyBorder="1" applyAlignment="1">
      <alignment horizontal="center" vertical="center"/>
    </xf>
    <xf numFmtId="0" fontId="7" fillId="5" borderId="39" xfId="1" applyNumberFormat="1" applyFont="1" applyFill="1" applyBorder="1" applyAlignment="1">
      <alignment horizontal="left" vertical="top" wrapText="1"/>
    </xf>
    <xf numFmtId="0" fontId="7" fillId="5" borderId="40" xfId="1" applyNumberFormat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righ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44" fontId="3" fillId="5" borderId="39" xfId="1" applyFont="1" applyFill="1" applyBorder="1" applyAlignment="1">
      <alignment horizontal="center"/>
    </xf>
    <xf numFmtId="44" fontId="3" fillId="5" borderId="40" xfId="1" applyFont="1" applyFill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44" fontId="3" fillId="5" borderId="15" xfId="1" applyFont="1" applyFill="1" applyBorder="1" applyAlignment="1">
      <alignment horizontal="center"/>
    </xf>
    <xf numFmtId="44" fontId="3" fillId="5" borderId="16" xfId="1" applyFont="1" applyFill="1" applyBorder="1" applyAlignment="1">
      <alignment horizontal="center"/>
    </xf>
    <xf numFmtId="0" fontId="0" fillId="2" borderId="10" xfId="0" applyFill="1" applyBorder="1" applyAlignment="1">
      <alignment horizontal="right"/>
    </xf>
    <xf numFmtId="0" fontId="0" fillId="2" borderId="31" xfId="0" applyFill="1" applyBorder="1" applyAlignment="1">
      <alignment horizontal="right"/>
    </xf>
    <xf numFmtId="9" fontId="0" fillId="2" borderId="1" xfId="2" applyFont="1" applyFill="1" applyBorder="1" applyAlignment="1">
      <alignment horizontal="right" vertical="top" wrapText="1"/>
    </xf>
    <xf numFmtId="9" fontId="0" fillId="2" borderId="6" xfId="2" applyFont="1" applyFill="1" applyBorder="1" applyAlignment="1">
      <alignment horizontal="right" vertical="top" wrapText="1"/>
    </xf>
    <xf numFmtId="9" fontId="0" fillId="2" borderId="2" xfId="2" applyFont="1" applyFill="1" applyBorder="1" applyAlignment="1">
      <alignment horizontal="right" vertical="top" wrapText="1"/>
    </xf>
    <xf numFmtId="9" fontId="0" fillId="2" borderId="3" xfId="2" applyFont="1" applyFill="1" applyBorder="1" applyAlignment="1">
      <alignment horizontal="right" vertical="top" wrapText="1"/>
    </xf>
    <xf numFmtId="9" fontId="0" fillId="2" borderId="5" xfId="2" applyFont="1" applyFill="1" applyBorder="1" applyAlignment="1">
      <alignment horizontal="right" vertical="top" wrapText="1"/>
    </xf>
    <xf numFmtId="9" fontId="0" fillId="2" borderId="4" xfId="2" applyFont="1" applyFill="1" applyBorder="1" applyAlignment="1">
      <alignment horizontal="right" vertical="top" wrapText="1"/>
    </xf>
    <xf numFmtId="0" fontId="0" fillId="2" borderId="25" xfId="0" applyFill="1" applyBorder="1" applyAlignment="1">
      <alignment horizontal="left" vertical="center" wrapText="1"/>
    </xf>
    <xf numFmtId="0" fontId="0" fillId="2" borderId="27" xfId="0" applyFill="1" applyBorder="1" applyAlignment="1">
      <alignment horizontal="left" vertical="center" wrapText="1"/>
    </xf>
    <xf numFmtId="0" fontId="0" fillId="2" borderId="24" xfId="0" applyFill="1" applyBorder="1" applyAlignment="1">
      <alignment horizontal="right" vertical="center" wrapText="1"/>
    </xf>
    <xf numFmtId="0" fontId="0" fillId="2" borderId="15" xfId="0" applyFill="1" applyBorder="1" applyAlignment="1">
      <alignment horizontal="right" vertical="center" wrapText="1"/>
    </xf>
    <xf numFmtId="0" fontId="0" fillId="2" borderId="53" xfId="0" applyFill="1" applyBorder="1" applyAlignment="1">
      <alignment horizontal="right" vertical="center" wrapText="1"/>
    </xf>
    <xf numFmtId="0" fontId="0" fillId="2" borderId="2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53" xfId="0" applyFill="1" applyBorder="1" applyAlignment="1">
      <alignment horizontal="right"/>
    </xf>
    <xf numFmtId="9" fontId="0" fillId="2" borderId="29" xfId="2" applyFont="1" applyFill="1" applyBorder="1" applyAlignment="1">
      <alignment horizontal="right" vertical="top" wrapText="1"/>
    </xf>
    <xf numFmtId="9" fontId="0" fillId="2" borderId="20" xfId="2" applyFont="1" applyFill="1" applyBorder="1" applyAlignment="1">
      <alignment horizontal="right" vertical="top" wrapText="1"/>
    </xf>
    <xf numFmtId="9" fontId="0" fillId="2" borderId="18" xfId="2" applyFont="1" applyFill="1" applyBorder="1" applyAlignment="1">
      <alignment horizontal="right" vertical="top" wrapText="1"/>
    </xf>
    <xf numFmtId="0" fontId="0" fillId="2" borderId="0" xfId="0" applyFill="1" applyAlignment="1">
      <alignment horizontal="right" vertical="center" wrapText="1"/>
    </xf>
    <xf numFmtId="0" fontId="11" fillId="4" borderId="25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9" fontId="2" fillId="4" borderId="10" xfId="2" applyFont="1" applyFill="1" applyBorder="1" applyAlignment="1">
      <alignment horizontal="center"/>
    </xf>
    <xf numFmtId="9" fontId="2" fillId="4" borderId="31" xfId="2" applyFont="1" applyFill="1" applyBorder="1" applyAlignment="1">
      <alignment horizontal="center"/>
    </xf>
    <xf numFmtId="44" fontId="8" fillId="4" borderId="8" xfId="1" applyFont="1" applyFill="1" applyBorder="1" applyAlignment="1">
      <alignment horizontal="center"/>
    </xf>
    <xf numFmtId="44" fontId="8" fillId="4" borderId="7" xfId="1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 vertical="top"/>
    </xf>
    <xf numFmtId="44" fontId="3" fillId="5" borderId="41" xfId="1" applyFont="1" applyFill="1" applyBorder="1" applyAlignment="1">
      <alignment horizontal="center"/>
    </xf>
    <xf numFmtId="0" fontId="7" fillId="5" borderId="41" xfId="1" applyNumberFormat="1" applyFont="1" applyFill="1" applyBorder="1" applyAlignment="1">
      <alignment horizontal="left" vertical="top" wrapText="1"/>
    </xf>
    <xf numFmtId="0" fontId="7" fillId="5" borderId="15" xfId="1" applyNumberFormat="1" applyFont="1" applyFill="1" applyBorder="1" applyAlignment="1">
      <alignment horizontal="left" vertical="top" wrapText="1"/>
    </xf>
    <xf numFmtId="0" fontId="7" fillId="5" borderId="16" xfId="1" applyNumberFormat="1" applyFont="1" applyFill="1" applyBorder="1" applyAlignment="1">
      <alignment horizontal="left" vertical="top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85725</xdr:rowOff>
    </xdr:from>
    <xdr:to>
      <xdr:col>3</xdr:col>
      <xdr:colOff>611717</xdr:colOff>
      <xdr:row>0</xdr:row>
      <xdr:rowOff>822107</xdr:rowOff>
    </xdr:to>
    <xdr:pic>
      <xdr:nvPicPr>
        <xdr:cNvPr id="3" name="image1.jpeg" descr="Text  Description automatically generated with medium confidence  ">
          <a:extLst>
            <a:ext uri="{FF2B5EF4-FFF2-40B4-BE49-F238E27FC236}">
              <a16:creationId xmlns:a16="http://schemas.microsoft.com/office/drawing/2014/main" id="{4C4CB39D-62D4-4514-8FFA-A1568AC3B2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85725"/>
          <a:ext cx="5477933" cy="7325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152400</xdr:rowOff>
    </xdr:from>
    <xdr:to>
      <xdr:col>3</xdr:col>
      <xdr:colOff>713739</xdr:colOff>
      <xdr:row>0</xdr:row>
      <xdr:rowOff>892592</xdr:rowOff>
    </xdr:to>
    <xdr:pic>
      <xdr:nvPicPr>
        <xdr:cNvPr id="4" name="image1.jpeg" descr="Text  Description automatically generated with medium confidence  ">
          <a:extLst>
            <a:ext uri="{FF2B5EF4-FFF2-40B4-BE49-F238E27FC236}">
              <a16:creationId xmlns:a16="http://schemas.microsoft.com/office/drawing/2014/main" id="{3CF81AC6-31D9-4B0E-9901-909C81CA0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" y="152400"/>
          <a:ext cx="5477933" cy="7325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137584</xdr:colOff>
      <xdr:row>0</xdr:row>
      <xdr:rowOff>148166</xdr:rowOff>
    </xdr:from>
    <xdr:to>
      <xdr:col>3</xdr:col>
      <xdr:colOff>360469</xdr:colOff>
      <xdr:row>0</xdr:row>
      <xdr:rowOff>892168</xdr:rowOff>
    </xdr:to>
    <xdr:pic>
      <xdr:nvPicPr>
        <xdr:cNvPr id="18" name="image1.jpeg" descr="Text  Description automatically generated with medium confidence  ">
          <a:extLst>
            <a:ext uri="{FF2B5EF4-FFF2-40B4-BE49-F238E27FC236}">
              <a16:creationId xmlns:a16="http://schemas.microsoft.com/office/drawing/2014/main" id="{F8C1D379-D50E-4889-A178-A03FAF156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7584" y="148166"/>
          <a:ext cx="5477933" cy="7325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74084</xdr:rowOff>
    </xdr:from>
    <xdr:to>
      <xdr:col>3</xdr:col>
      <xdr:colOff>289137</xdr:colOff>
      <xdr:row>0</xdr:row>
      <xdr:rowOff>816181</xdr:rowOff>
    </xdr:to>
    <xdr:pic>
      <xdr:nvPicPr>
        <xdr:cNvPr id="2" name="image1.jpeg" descr="Text  Description automatically generated with medium confidence  ">
          <a:extLst>
            <a:ext uri="{FF2B5EF4-FFF2-40B4-BE49-F238E27FC236}">
              <a16:creationId xmlns:a16="http://schemas.microsoft.com/office/drawing/2014/main" id="{24C7CD96-1ADF-4992-9620-A6C5E07346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000" y="74084"/>
          <a:ext cx="5477933" cy="73257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352426</xdr:colOff>
      <xdr:row>0</xdr:row>
      <xdr:rowOff>123826</xdr:rowOff>
    </xdr:from>
    <xdr:to>
      <xdr:col>3</xdr:col>
      <xdr:colOff>1316620</xdr:colOff>
      <xdr:row>0</xdr:row>
      <xdr:rowOff>860208</xdr:rowOff>
    </xdr:to>
    <xdr:pic>
      <xdr:nvPicPr>
        <xdr:cNvPr id="3" name="image1.jpeg" descr="Text  Description automatically generated with medium confidence  ">
          <a:extLst>
            <a:ext uri="{FF2B5EF4-FFF2-40B4-BE49-F238E27FC236}">
              <a16:creationId xmlns:a16="http://schemas.microsoft.com/office/drawing/2014/main" id="{53C34E91-B9E0-6E66-A747-1AE28F9C1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6" y="123826"/>
          <a:ext cx="5486400" cy="732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B2543-3382-40E1-A14C-F1855FD9DFF6}">
  <dimension ref="A1:T106"/>
  <sheetViews>
    <sheetView showGridLines="0" showZeros="0" tabSelected="1" zoomScale="90" zoomScaleNormal="90" zoomScaleSheetLayoutView="90" workbookViewId="0">
      <selection activeCell="B11" sqref="B11"/>
    </sheetView>
  </sheetViews>
  <sheetFormatPr defaultRowHeight="15" x14ac:dyDescent="0.25"/>
  <cols>
    <col min="1" max="1" width="7.85546875" style="2" customWidth="1"/>
    <col min="2" max="2" width="32.7109375" customWidth="1"/>
    <col min="3" max="3" width="33.5703125" customWidth="1"/>
    <col min="4" max="5" width="32.7109375" customWidth="1"/>
    <col min="6" max="6" width="35.7109375" customWidth="1"/>
    <col min="7" max="7" width="32.7109375" customWidth="1"/>
    <col min="8" max="20" width="9.140625" style="2"/>
  </cols>
  <sheetData>
    <row r="1" spans="2:9" ht="69" customHeight="1" x14ac:dyDescent="0.25"/>
    <row r="2" spans="2:9" s="2" customFormat="1" ht="36.75" customHeight="1" thickBot="1" x14ac:dyDescent="0.3">
      <c r="C2" s="133" t="s">
        <v>49</v>
      </c>
      <c r="D2" s="133"/>
      <c r="E2" s="133"/>
      <c r="F2" s="133"/>
      <c r="G2" s="40"/>
      <c r="H2" s="40"/>
      <c r="I2" s="40"/>
    </row>
    <row r="3" spans="2:9" ht="18.75" x14ac:dyDescent="0.25">
      <c r="B3" s="2"/>
      <c r="C3" s="139" t="s">
        <v>39</v>
      </c>
      <c r="D3" s="140"/>
      <c r="E3" s="140"/>
      <c r="F3" s="141"/>
      <c r="G3" s="2"/>
    </row>
    <row r="4" spans="2:9" ht="15.75" thickBot="1" x14ac:dyDescent="0.3">
      <c r="B4" s="2"/>
      <c r="C4" s="142" t="s">
        <v>37</v>
      </c>
      <c r="D4" s="143"/>
      <c r="E4" s="143"/>
      <c r="F4" s="144"/>
      <c r="G4" s="2"/>
    </row>
    <row r="5" spans="2:9" ht="15.75" thickBot="1" x14ac:dyDescent="0.3">
      <c r="B5" s="2"/>
      <c r="C5" s="2"/>
      <c r="D5" s="2"/>
      <c r="E5" s="2"/>
      <c r="F5" s="2"/>
      <c r="G5" s="2"/>
    </row>
    <row r="6" spans="2:9" ht="19.5" customHeight="1" thickBot="1" x14ac:dyDescent="0.35">
      <c r="B6" s="20"/>
      <c r="C6" s="151" t="s">
        <v>92</v>
      </c>
      <c r="D6" s="152"/>
      <c r="E6" s="152"/>
      <c r="F6" s="86"/>
      <c r="G6" s="4"/>
    </row>
    <row r="7" spans="2:9" ht="19.5" customHeight="1" thickBot="1" x14ac:dyDescent="0.35">
      <c r="B7" s="21"/>
      <c r="C7" s="21"/>
      <c r="D7" s="21"/>
      <c r="E7" s="21"/>
      <c r="F7" s="19"/>
      <c r="G7" s="19"/>
    </row>
    <row r="8" spans="2:9" ht="45" x14ac:dyDescent="0.25">
      <c r="B8" s="150" t="s">
        <v>58</v>
      </c>
      <c r="C8" s="149"/>
      <c r="D8" s="78" t="s">
        <v>85</v>
      </c>
      <c r="E8" s="148" t="s">
        <v>22</v>
      </c>
      <c r="F8" s="149"/>
      <c r="G8" s="79" t="s">
        <v>86</v>
      </c>
    </row>
    <row r="9" spans="2:9" x14ac:dyDescent="0.25">
      <c r="B9" s="9" t="s">
        <v>2</v>
      </c>
      <c r="C9" s="87"/>
      <c r="D9" s="88"/>
      <c r="E9" s="10" t="s">
        <v>12</v>
      </c>
      <c r="F9" s="89"/>
      <c r="G9" s="90"/>
    </row>
    <row r="10" spans="2:9" x14ac:dyDescent="0.25">
      <c r="B10" s="9" t="s">
        <v>3</v>
      </c>
      <c r="C10" s="87"/>
      <c r="D10" s="88"/>
      <c r="E10" s="10" t="s">
        <v>13</v>
      </c>
      <c r="F10" s="89"/>
      <c r="G10" s="90"/>
    </row>
    <row r="11" spans="2:9" x14ac:dyDescent="0.25">
      <c r="B11" s="9" t="s">
        <v>4</v>
      </c>
      <c r="C11" s="87"/>
      <c r="D11" s="88"/>
      <c r="E11" s="10" t="s">
        <v>14</v>
      </c>
      <c r="F11" s="89"/>
      <c r="G11" s="90"/>
    </row>
    <row r="12" spans="2:9" x14ac:dyDescent="0.25">
      <c r="B12" s="9" t="s">
        <v>5</v>
      </c>
      <c r="C12" s="87"/>
      <c r="D12" s="88"/>
      <c r="E12" s="10" t="s">
        <v>15</v>
      </c>
      <c r="F12" s="89"/>
      <c r="G12" s="90"/>
    </row>
    <row r="13" spans="2:9" x14ac:dyDescent="0.25">
      <c r="B13" s="9" t="s">
        <v>6</v>
      </c>
      <c r="C13" s="87"/>
      <c r="D13" s="88"/>
      <c r="E13" s="10" t="s">
        <v>16</v>
      </c>
      <c r="F13" s="89"/>
      <c r="G13" s="90"/>
    </row>
    <row r="14" spans="2:9" x14ac:dyDescent="0.25">
      <c r="B14" s="9" t="s">
        <v>7</v>
      </c>
      <c r="C14" s="87"/>
      <c r="D14" s="88"/>
      <c r="E14" s="10" t="s">
        <v>17</v>
      </c>
      <c r="F14" s="89"/>
      <c r="G14" s="90"/>
    </row>
    <row r="15" spans="2:9" x14ac:dyDescent="0.25">
      <c r="B15" s="9" t="s">
        <v>8</v>
      </c>
      <c r="C15" s="87"/>
      <c r="D15" s="88"/>
      <c r="E15" s="10" t="s">
        <v>18</v>
      </c>
      <c r="F15" s="89"/>
      <c r="G15" s="90"/>
    </row>
    <row r="16" spans="2:9" x14ac:dyDescent="0.25">
      <c r="B16" s="9" t="s">
        <v>9</v>
      </c>
      <c r="C16" s="87"/>
      <c r="D16" s="88"/>
      <c r="E16" s="10" t="s">
        <v>19</v>
      </c>
      <c r="F16" s="89"/>
      <c r="G16" s="90"/>
    </row>
    <row r="17" spans="2:7" x14ac:dyDescent="0.25">
      <c r="B17" s="9" t="s">
        <v>10</v>
      </c>
      <c r="C17" s="87"/>
      <c r="D17" s="89"/>
      <c r="E17" s="10" t="s">
        <v>20</v>
      </c>
      <c r="F17" s="88"/>
      <c r="G17" s="90"/>
    </row>
    <row r="18" spans="2:7" x14ac:dyDescent="0.25">
      <c r="B18" s="9" t="s">
        <v>11</v>
      </c>
      <c r="C18" s="87"/>
      <c r="D18" s="89"/>
      <c r="E18" s="10" t="s">
        <v>21</v>
      </c>
      <c r="F18" s="88"/>
      <c r="G18" s="90"/>
    </row>
    <row r="19" spans="2:7" ht="15.75" thickBot="1" x14ac:dyDescent="0.3">
      <c r="B19" s="146" t="s">
        <v>70</v>
      </c>
      <c r="C19" s="147"/>
      <c r="D19" s="52">
        <f>SUM(D9:D18)</f>
        <v>0</v>
      </c>
      <c r="E19" s="145" t="s">
        <v>69</v>
      </c>
      <c r="F19" s="145"/>
      <c r="G19" s="7">
        <f>SUM(G9:G18)</f>
        <v>0</v>
      </c>
    </row>
    <row r="20" spans="2:7" ht="20.25" customHeight="1" thickBot="1" x14ac:dyDescent="0.3">
      <c r="B20" s="54"/>
      <c r="C20" s="130" t="s">
        <v>50</v>
      </c>
      <c r="D20" s="131"/>
      <c r="E20" s="132"/>
      <c r="F20" s="53">
        <f>D19+G19</f>
        <v>0</v>
      </c>
      <c r="G20" s="50"/>
    </row>
    <row r="21" spans="2:7" ht="15.75" thickBot="1" x14ac:dyDescent="0.3">
      <c r="B21" s="22"/>
      <c r="C21" s="22"/>
      <c r="D21" s="23"/>
      <c r="E21" s="24"/>
      <c r="F21" s="24"/>
      <c r="G21" s="2"/>
    </row>
    <row r="22" spans="2:7" ht="18.75" x14ac:dyDescent="0.25">
      <c r="B22" s="2"/>
      <c r="C22" s="117" t="s">
        <v>0</v>
      </c>
      <c r="D22" s="118"/>
      <c r="E22" s="118"/>
      <c r="F22" s="119"/>
      <c r="G22" s="2"/>
    </row>
    <row r="23" spans="2:7" x14ac:dyDescent="0.25">
      <c r="B23" s="2"/>
      <c r="C23" s="126" t="s">
        <v>1</v>
      </c>
      <c r="D23" s="127"/>
      <c r="E23" s="127" t="s">
        <v>43</v>
      </c>
      <c r="F23" s="128"/>
      <c r="G23" s="2"/>
    </row>
    <row r="24" spans="2:7" ht="15.75" thickBot="1" x14ac:dyDescent="0.3">
      <c r="B24" s="2"/>
      <c r="C24" s="129" t="e">
        <f>D19/F20</f>
        <v>#DIV/0!</v>
      </c>
      <c r="D24" s="115"/>
      <c r="E24" s="115" t="e">
        <f>G19/F20</f>
        <v>#DIV/0!</v>
      </c>
      <c r="F24" s="116"/>
      <c r="G24" s="2"/>
    </row>
    <row r="25" spans="2:7" ht="15.75" thickBot="1" x14ac:dyDescent="0.3">
      <c r="B25" s="2"/>
      <c r="C25" s="12"/>
      <c r="D25" s="12"/>
      <c r="E25" s="12"/>
      <c r="F25" s="12"/>
      <c r="G25" s="2"/>
    </row>
    <row r="26" spans="2:7" ht="45.75" customHeight="1" x14ac:dyDescent="0.25">
      <c r="B26" s="2"/>
      <c r="C26" s="120" t="s">
        <v>75</v>
      </c>
      <c r="D26" s="121"/>
      <c r="E26" s="109" t="s">
        <v>71</v>
      </c>
      <c r="F26" s="110"/>
      <c r="G26" s="2"/>
    </row>
    <row r="27" spans="2:7" x14ac:dyDescent="0.25">
      <c r="B27" s="2"/>
      <c r="C27" s="122" t="e">
        <f>E24</f>
        <v>#DIV/0!</v>
      </c>
      <c r="D27" s="123"/>
      <c r="E27" s="111">
        <v>0.01</v>
      </c>
      <c r="F27" s="112"/>
      <c r="G27" s="2"/>
    </row>
    <row r="28" spans="2:7" x14ac:dyDescent="0.25">
      <c r="B28" s="2"/>
      <c r="C28" s="124" t="e">
        <f>F6*C27</f>
        <v>#DIV/0!</v>
      </c>
      <c r="D28" s="125"/>
      <c r="E28" s="113">
        <f>IF(F6&gt;499999,C28*0.01,IF(F6&lt;500000,,0))</f>
        <v>0</v>
      </c>
      <c r="F28" s="114"/>
      <c r="G28" s="2"/>
    </row>
    <row r="29" spans="2:7" ht="32.25" customHeight="1" thickBot="1" x14ac:dyDescent="0.3">
      <c r="B29" s="16"/>
      <c r="C29" s="153" t="s">
        <v>46</v>
      </c>
      <c r="D29" s="154"/>
      <c r="E29" s="155" t="e">
        <f>C28-E28</f>
        <v>#DIV/0!</v>
      </c>
      <c r="F29" s="156"/>
      <c r="G29" s="2"/>
    </row>
    <row r="30" spans="2:7" ht="15.75" customHeight="1" thickBot="1" x14ac:dyDescent="0.3">
      <c r="B30" s="16"/>
      <c r="C30" s="15"/>
      <c r="D30" s="15"/>
      <c r="E30" s="14"/>
      <c r="F30" s="14"/>
      <c r="G30" s="2"/>
    </row>
    <row r="31" spans="2:7" x14ac:dyDescent="0.25">
      <c r="B31" s="2"/>
      <c r="C31" s="35" t="s">
        <v>28</v>
      </c>
      <c r="D31" s="91"/>
      <c r="E31" s="28" t="s">
        <v>29</v>
      </c>
      <c r="F31" s="48" t="e">
        <f>E29-(E29/(1+D31))</f>
        <v>#DIV/0!</v>
      </c>
      <c r="G31" s="2"/>
    </row>
    <row r="32" spans="2:7" ht="45" x14ac:dyDescent="0.25">
      <c r="B32" s="2"/>
      <c r="C32" s="36" t="s">
        <v>32</v>
      </c>
      <c r="D32" s="92"/>
      <c r="E32" s="32" t="s">
        <v>30</v>
      </c>
      <c r="F32" s="6" t="e">
        <f>E29*D32</f>
        <v>#DIV/0!</v>
      </c>
      <c r="G32" s="2"/>
    </row>
    <row r="33" spans="2:7" ht="30.75" customHeight="1" thickBot="1" x14ac:dyDescent="0.3">
      <c r="B33" s="2"/>
      <c r="C33" s="153" t="s">
        <v>47</v>
      </c>
      <c r="D33" s="154"/>
      <c r="E33" s="154"/>
      <c r="F33" s="49" t="e">
        <f>E29-(F31+F32)</f>
        <v>#DIV/0!</v>
      </c>
      <c r="G33" s="2"/>
    </row>
    <row r="34" spans="2:7" ht="19.5" customHeight="1" thickBot="1" x14ac:dyDescent="0.3">
      <c r="B34" s="2"/>
      <c r="C34" s="2"/>
      <c r="D34" s="2"/>
      <c r="E34" s="2"/>
      <c r="F34" s="2"/>
      <c r="G34" s="2"/>
    </row>
    <row r="35" spans="2:7" ht="27" customHeight="1" x14ac:dyDescent="0.25">
      <c r="B35" s="2"/>
      <c r="C35" s="117" t="s">
        <v>48</v>
      </c>
      <c r="D35" s="118"/>
      <c r="E35" s="118"/>
      <c r="F35" s="119"/>
      <c r="G35" s="2"/>
    </row>
    <row r="36" spans="2:7" ht="16.5" customHeight="1" thickBot="1" x14ac:dyDescent="0.3">
      <c r="B36" s="2"/>
      <c r="C36" s="136" t="s">
        <v>31</v>
      </c>
      <c r="D36" s="137"/>
      <c r="E36" s="137" t="s">
        <v>87</v>
      </c>
      <c r="F36" s="27" t="s">
        <v>64</v>
      </c>
      <c r="G36" s="2"/>
    </row>
    <row r="37" spans="2:7" ht="15.75" thickBot="1" x14ac:dyDescent="0.3">
      <c r="B37" s="2"/>
      <c r="C37" s="136"/>
      <c r="D37" s="137"/>
      <c r="E37" s="138"/>
      <c r="F37" s="26" t="e">
        <f>F33/E48</f>
        <v>#DIV/0!</v>
      </c>
      <c r="G37" s="2"/>
    </row>
    <row r="38" spans="2:7" x14ac:dyDescent="0.25">
      <c r="B38" s="2"/>
      <c r="C38" s="17" t="s">
        <v>12</v>
      </c>
      <c r="D38" s="5">
        <f>F9</f>
        <v>0</v>
      </c>
      <c r="E38" s="3">
        <f>G9</f>
        <v>0</v>
      </c>
      <c r="F38" s="18" t="e">
        <f>E38*F$37</f>
        <v>#DIV/0!</v>
      </c>
      <c r="G38" s="2"/>
    </row>
    <row r="39" spans="2:7" x14ac:dyDescent="0.25">
      <c r="B39" s="2"/>
      <c r="C39" s="17" t="s">
        <v>13</v>
      </c>
      <c r="D39" s="5">
        <f t="shared" ref="D39:D47" si="0">F10</f>
        <v>0</v>
      </c>
      <c r="E39" s="3">
        <f t="shared" ref="E39:E47" si="1">G10</f>
        <v>0</v>
      </c>
      <c r="F39" s="18" t="e">
        <f t="shared" ref="F39:F47" si="2">E39*F$37</f>
        <v>#DIV/0!</v>
      </c>
      <c r="G39" s="2"/>
    </row>
    <row r="40" spans="2:7" x14ac:dyDescent="0.25">
      <c r="B40" s="2"/>
      <c r="C40" s="17" t="s">
        <v>14</v>
      </c>
      <c r="D40" s="5">
        <f t="shared" si="0"/>
        <v>0</v>
      </c>
      <c r="E40" s="3">
        <f t="shared" si="1"/>
        <v>0</v>
      </c>
      <c r="F40" s="18" t="e">
        <f t="shared" si="2"/>
        <v>#DIV/0!</v>
      </c>
      <c r="G40" s="2"/>
    </row>
    <row r="41" spans="2:7" x14ac:dyDescent="0.25">
      <c r="B41" s="2"/>
      <c r="C41" s="17" t="s">
        <v>15</v>
      </c>
      <c r="D41" s="5">
        <f t="shared" si="0"/>
        <v>0</v>
      </c>
      <c r="E41" s="3">
        <f t="shared" si="1"/>
        <v>0</v>
      </c>
      <c r="F41" s="18" t="e">
        <f t="shared" si="2"/>
        <v>#DIV/0!</v>
      </c>
      <c r="G41" s="2"/>
    </row>
    <row r="42" spans="2:7" x14ac:dyDescent="0.25">
      <c r="B42" s="2"/>
      <c r="C42" s="17" t="s">
        <v>16</v>
      </c>
      <c r="D42" s="5">
        <f t="shared" si="0"/>
        <v>0</v>
      </c>
      <c r="E42" s="3">
        <f t="shared" si="1"/>
        <v>0</v>
      </c>
      <c r="F42" s="18" t="e">
        <f t="shared" si="2"/>
        <v>#DIV/0!</v>
      </c>
      <c r="G42" s="2"/>
    </row>
    <row r="43" spans="2:7" x14ac:dyDescent="0.25">
      <c r="B43" s="2"/>
      <c r="C43" s="17" t="s">
        <v>17</v>
      </c>
      <c r="D43" s="5">
        <f t="shared" si="0"/>
        <v>0</v>
      </c>
      <c r="E43" s="3">
        <f t="shared" si="1"/>
        <v>0</v>
      </c>
      <c r="F43" s="18" t="e">
        <f t="shared" si="2"/>
        <v>#DIV/0!</v>
      </c>
      <c r="G43" s="2"/>
    </row>
    <row r="44" spans="2:7" x14ac:dyDescent="0.25">
      <c r="B44" s="2"/>
      <c r="C44" s="17" t="s">
        <v>18</v>
      </c>
      <c r="D44" s="5">
        <f t="shared" si="0"/>
        <v>0</v>
      </c>
      <c r="E44" s="3">
        <f t="shared" si="1"/>
        <v>0</v>
      </c>
      <c r="F44" s="18" t="e">
        <f t="shared" si="2"/>
        <v>#DIV/0!</v>
      </c>
      <c r="G44" s="2"/>
    </row>
    <row r="45" spans="2:7" x14ac:dyDescent="0.25">
      <c r="B45" s="2"/>
      <c r="C45" s="17" t="s">
        <v>19</v>
      </c>
      <c r="D45" s="5">
        <f t="shared" si="0"/>
        <v>0</v>
      </c>
      <c r="E45" s="3">
        <f t="shared" si="1"/>
        <v>0</v>
      </c>
      <c r="F45" s="18" t="e">
        <f t="shared" si="2"/>
        <v>#DIV/0!</v>
      </c>
      <c r="G45" s="2"/>
    </row>
    <row r="46" spans="2:7" x14ac:dyDescent="0.25">
      <c r="B46" s="2"/>
      <c r="C46" s="17" t="s">
        <v>20</v>
      </c>
      <c r="D46" s="5">
        <f t="shared" si="0"/>
        <v>0</v>
      </c>
      <c r="E46" s="3">
        <f t="shared" si="1"/>
        <v>0</v>
      </c>
      <c r="F46" s="18" t="e">
        <f t="shared" si="2"/>
        <v>#DIV/0!</v>
      </c>
      <c r="G46" s="2"/>
    </row>
    <row r="47" spans="2:7" x14ac:dyDescent="0.25">
      <c r="B47" s="2"/>
      <c r="C47" s="17" t="s">
        <v>21</v>
      </c>
      <c r="D47" s="5">
        <f t="shared" si="0"/>
        <v>0</v>
      </c>
      <c r="E47" s="3">
        <f t="shared" si="1"/>
        <v>0</v>
      </c>
      <c r="F47" s="18" t="e">
        <f t="shared" si="2"/>
        <v>#DIV/0!</v>
      </c>
      <c r="G47" s="2"/>
    </row>
    <row r="48" spans="2:7" ht="15.75" thickBot="1" x14ac:dyDescent="0.3">
      <c r="B48" s="2"/>
      <c r="C48" s="134" t="s">
        <v>89</v>
      </c>
      <c r="D48" s="135"/>
      <c r="E48" s="47">
        <f>SUM(E38:E47)</f>
        <v>0</v>
      </c>
      <c r="F48" s="46" t="e">
        <f>SUM(F38:F47)</f>
        <v>#DIV/0!</v>
      </c>
      <c r="G48" s="2"/>
    </row>
    <row r="49" spans="2:7" x14ac:dyDescent="0.25">
      <c r="B49" s="2"/>
      <c r="C49" s="2"/>
      <c r="D49" s="2"/>
      <c r="E49" s="2"/>
      <c r="F49" s="2"/>
      <c r="G49" s="2"/>
    </row>
    <row r="50" spans="2:7" x14ac:dyDescent="0.25">
      <c r="B50" s="2"/>
      <c r="C50" s="2"/>
      <c r="D50" s="2"/>
      <c r="E50" s="2"/>
      <c r="F50" s="2"/>
      <c r="G50" s="2"/>
    </row>
    <row r="51" spans="2:7" x14ac:dyDescent="0.25">
      <c r="B51" s="2"/>
      <c r="C51" s="2"/>
      <c r="D51" s="2"/>
      <c r="E51" s="2"/>
      <c r="F51" s="2"/>
      <c r="G51" s="2"/>
    </row>
    <row r="52" spans="2:7" x14ac:dyDescent="0.25">
      <c r="B52" s="2"/>
      <c r="C52" s="2"/>
      <c r="D52" s="2"/>
      <c r="E52" s="2"/>
      <c r="F52" s="2"/>
      <c r="G52" s="2"/>
    </row>
    <row r="53" spans="2:7" x14ac:dyDescent="0.25">
      <c r="B53" s="2"/>
      <c r="C53" s="2"/>
      <c r="D53" s="2"/>
      <c r="E53" s="2"/>
      <c r="F53" s="2"/>
      <c r="G53" s="2"/>
    </row>
    <row r="54" spans="2:7" x14ac:dyDescent="0.25">
      <c r="B54" s="2"/>
      <c r="C54" s="2"/>
      <c r="D54" s="2"/>
      <c r="E54" s="2"/>
      <c r="F54" s="2"/>
      <c r="G54" s="2"/>
    </row>
    <row r="55" spans="2:7" x14ac:dyDescent="0.25">
      <c r="B55" s="2"/>
      <c r="C55" s="2"/>
      <c r="D55" s="2"/>
      <c r="E55" s="2"/>
      <c r="F55" s="2"/>
      <c r="G55" s="2"/>
    </row>
    <row r="56" spans="2:7" x14ac:dyDescent="0.25">
      <c r="B56" s="2"/>
      <c r="C56" s="2"/>
      <c r="D56" s="2"/>
      <c r="E56" s="2"/>
      <c r="F56" s="2"/>
      <c r="G56" s="2"/>
    </row>
    <row r="57" spans="2:7" x14ac:dyDescent="0.25">
      <c r="B57" s="2"/>
      <c r="C57" s="2"/>
      <c r="D57" s="2"/>
      <c r="E57" s="2"/>
      <c r="F57" s="2"/>
      <c r="G57" s="2"/>
    </row>
    <row r="58" spans="2:7" x14ac:dyDescent="0.25">
      <c r="B58" s="2"/>
      <c r="C58" s="2"/>
      <c r="D58" s="2"/>
      <c r="E58" s="2"/>
      <c r="F58" s="2"/>
      <c r="G58" s="2"/>
    </row>
    <row r="59" spans="2:7" x14ac:dyDescent="0.25">
      <c r="B59" s="2"/>
      <c r="C59" s="2"/>
      <c r="D59" s="2"/>
      <c r="E59" s="2"/>
      <c r="F59" s="2"/>
      <c r="G59" s="2"/>
    </row>
    <row r="60" spans="2:7" x14ac:dyDescent="0.25">
      <c r="B60" s="2"/>
      <c r="C60" s="2"/>
      <c r="D60" s="2"/>
      <c r="E60" s="2"/>
      <c r="F60" s="2"/>
      <c r="G60" s="2"/>
    </row>
    <row r="61" spans="2:7" x14ac:dyDescent="0.25">
      <c r="B61" s="2"/>
      <c r="C61" s="2"/>
      <c r="D61" s="2"/>
      <c r="E61" s="2"/>
      <c r="F61" s="2"/>
      <c r="G61" s="2"/>
    </row>
    <row r="62" spans="2:7" x14ac:dyDescent="0.25">
      <c r="B62" s="2"/>
      <c r="C62" s="2"/>
      <c r="D62" s="2"/>
      <c r="E62" s="2"/>
      <c r="F62" s="2"/>
      <c r="G62" s="2"/>
    </row>
    <row r="63" spans="2:7" x14ac:dyDescent="0.25">
      <c r="B63" s="2"/>
      <c r="C63" s="2"/>
      <c r="D63" s="2"/>
      <c r="E63" s="2"/>
      <c r="F63" s="2"/>
      <c r="G63" s="2"/>
    </row>
    <row r="64" spans="2:7" x14ac:dyDescent="0.25">
      <c r="B64" s="2"/>
      <c r="C64" s="2"/>
      <c r="D64" s="2"/>
      <c r="E64" s="2"/>
      <c r="F64" s="2"/>
      <c r="G64" s="2"/>
    </row>
    <row r="65" spans="2:7" x14ac:dyDescent="0.25">
      <c r="B65" s="2"/>
      <c r="C65" s="2"/>
      <c r="D65" s="2"/>
      <c r="E65" s="2"/>
      <c r="F65" s="2"/>
      <c r="G65" s="2"/>
    </row>
    <row r="66" spans="2:7" x14ac:dyDescent="0.25">
      <c r="B66" s="2"/>
      <c r="C66" s="2"/>
      <c r="D66" s="2"/>
      <c r="E66" s="2"/>
      <c r="F66" s="2"/>
      <c r="G66" s="2"/>
    </row>
    <row r="67" spans="2:7" x14ac:dyDescent="0.25">
      <c r="B67" s="2"/>
      <c r="C67" s="2"/>
      <c r="D67" s="2"/>
      <c r="E67" s="2"/>
      <c r="F67" s="2"/>
      <c r="G67" s="2"/>
    </row>
    <row r="68" spans="2:7" x14ac:dyDescent="0.25">
      <c r="B68" s="2"/>
      <c r="C68" s="2"/>
      <c r="D68" s="2"/>
      <c r="E68" s="2"/>
      <c r="F68" s="2"/>
      <c r="G68" s="2"/>
    </row>
    <row r="69" spans="2:7" x14ac:dyDescent="0.25">
      <c r="B69" s="2"/>
      <c r="C69" s="2"/>
      <c r="D69" s="2"/>
      <c r="E69" s="2"/>
      <c r="F69" s="2"/>
      <c r="G69" s="2"/>
    </row>
    <row r="70" spans="2:7" x14ac:dyDescent="0.25">
      <c r="B70" s="2"/>
      <c r="C70" s="2"/>
      <c r="D70" s="2"/>
      <c r="E70" s="2"/>
      <c r="F70" s="2"/>
      <c r="G70" s="2"/>
    </row>
    <row r="71" spans="2:7" x14ac:dyDescent="0.25">
      <c r="B71" s="2"/>
      <c r="C71" s="2"/>
      <c r="D71" s="2"/>
      <c r="E71" s="2"/>
      <c r="F71" s="2"/>
      <c r="G71" s="2"/>
    </row>
    <row r="72" spans="2:7" x14ac:dyDescent="0.25">
      <c r="B72" s="2"/>
      <c r="C72" s="2"/>
      <c r="D72" s="2"/>
      <c r="E72" s="2"/>
      <c r="F72" s="2"/>
      <c r="G72" s="2"/>
    </row>
    <row r="73" spans="2:7" x14ac:dyDescent="0.25">
      <c r="B73" s="2"/>
      <c r="C73" s="2"/>
      <c r="D73" s="2"/>
      <c r="E73" s="2"/>
      <c r="F73" s="2"/>
      <c r="G73" s="2"/>
    </row>
    <row r="74" spans="2:7" x14ac:dyDescent="0.25">
      <c r="B74" s="2"/>
      <c r="C74" s="2"/>
      <c r="D74" s="2"/>
      <c r="E74" s="2"/>
      <c r="F74" s="2"/>
      <c r="G74" s="2"/>
    </row>
    <row r="75" spans="2:7" x14ac:dyDescent="0.25">
      <c r="B75" s="2"/>
      <c r="C75" s="2"/>
      <c r="D75" s="2"/>
      <c r="E75" s="2"/>
      <c r="F75" s="2"/>
      <c r="G75" s="2"/>
    </row>
    <row r="76" spans="2:7" x14ac:dyDescent="0.25">
      <c r="B76" s="2"/>
      <c r="C76" s="2"/>
      <c r="D76" s="2"/>
      <c r="E76" s="2"/>
      <c r="F76" s="2"/>
      <c r="G76" s="2"/>
    </row>
    <row r="77" spans="2:7" x14ac:dyDescent="0.25">
      <c r="B77" s="2"/>
      <c r="C77" s="2"/>
      <c r="D77" s="2"/>
      <c r="E77" s="2"/>
      <c r="F77" s="2"/>
      <c r="G77" s="2"/>
    </row>
    <row r="78" spans="2:7" x14ac:dyDescent="0.25">
      <c r="B78" s="2"/>
      <c r="C78" s="2"/>
      <c r="D78" s="2"/>
      <c r="E78" s="2"/>
      <c r="F78" s="2"/>
      <c r="G78" s="2"/>
    </row>
    <row r="79" spans="2:7" x14ac:dyDescent="0.25">
      <c r="B79" s="2"/>
      <c r="C79" s="2"/>
      <c r="D79" s="2"/>
      <c r="E79" s="2"/>
      <c r="F79" s="2"/>
      <c r="G79" s="2"/>
    </row>
    <row r="80" spans="2:7" x14ac:dyDescent="0.25">
      <c r="B80" s="2"/>
      <c r="C80" s="2"/>
      <c r="D80" s="2"/>
      <c r="E80" s="2"/>
      <c r="F80" s="2"/>
      <c r="G80" s="2"/>
    </row>
    <row r="81" spans="2:7" x14ac:dyDescent="0.25">
      <c r="B81" s="2"/>
      <c r="C81" s="2"/>
      <c r="D81" s="2"/>
      <c r="E81" s="2"/>
      <c r="F81" s="2"/>
      <c r="G81" s="2"/>
    </row>
    <row r="82" spans="2:7" x14ac:dyDescent="0.25">
      <c r="B82" s="2"/>
      <c r="C82" s="2"/>
      <c r="D82" s="2"/>
      <c r="E82" s="2"/>
      <c r="F82" s="2"/>
      <c r="G82" s="2"/>
    </row>
    <row r="83" spans="2:7" x14ac:dyDescent="0.25">
      <c r="B83" s="2"/>
      <c r="C83" s="2"/>
      <c r="D83" s="2"/>
      <c r="E83" s="2"/>
      <c r="F83" s="2"/>
      <c r="G83" s="2"/>
    </row>
    <row r="84" spans="2:7" x14ac:dyDescent="0.25">
      <c r="B84" s="2"/>
      <c r="C84" s="2"/>
      <c r="D84" s="2"/>
      <c r="E84" s="2"/>
      <c r="F84" s="2"/>
      <c r="G84" s="2"/>
    </row>
    <row r="85" spans="2:7" x14ac:dyDescent="0.25">
      <c r="B85" s="2"/>
      <c r="C85" s="2"/>
      <c r="D85" s="2"/>
      <c r="E85" s="2"/>
      <c r="F85" s="2"/>
      <c r="G85" s="2"/>
    </row>
    <row r="86" spans="2:7" x14ac:dyDescent="0.25">
      <c r="B86" s="2"/>
      <c r="C86" s="2"/>
      <c r="D86" s="2"/>
      <c r="E86" s="2"/>
      <c r="F86" s="2"/>
      <c r="G86" s="2"/>
    </row>
    <row r="87" spans="2:7" x14ac:dyDescent="0.25">
      <c r="B87" s="2"/>
      <c r="C87" s="2"/>
      <c r="D87" s="2"/>
      <c r="E87" s="2"/>
      <c r="F87" s="2"/>
      <c r="G87" s="2"/>
    </row>
    <row r="88" spans="2:7" x14ac:dyDescent="0.25">
      <c r="B88" s="2"/>
      <c r="C88" s="2"/>
      <c r="D88" s="2"/>
      <c r="E88" s="2"/>
      <c r="F88" s="2"/>
      <c r="G88" s="2"/>
    </row>
    <row r="89" spans="2:7" x14ac:dyDescent="0.25">
      <c r="B89" s="2"/>
      <c r="C89" s="2"/>
      <c r="D89" s="2"/>
      <c r="E89" s="2"/>
      <c r="F89" s="2"/>
      <c r="G89" s="2"/>
    </row>
    <row r="90" spans="2:7" x14ac:dyDescent="0.25">
      <c r="B90" s="2"/>
      <c r="C90" s="2"/>
      <c r="D90" s="2"/>
      <c r="E90" s="2"/>
      <c r="F90" s="2"/>
    </row>
    <row r="91" spans="2:7" x14ac:dyDescent="0.25">
      <c r="B91" s="2"/>
      <c r="C91" s="2"/>
      <c r="D91" s="2"/>
      <c r="E91" s="2"/>
      <c r="F91" s="2"/>
    </row>
    <row r="92" spans="2:7" x14ac:dyDescent="0.25">
      <c r="B92" s="2"/>
      <c r="C92" s="2"/>
      <c r="D92" s="2"/>
      <c r="E92" s="2"/>
      <c r="F92" s="2"/>
    </row>
    <row r="93" spans="2:7" x14ac:dyDescent="0.25">
      <c r="B93" s="2"/>
      <c r="C93" s="2"/>
      <c r="D93" s="2"/>
      <c r="E93" s="2"/>
      <c r="F93" s="2"/>
    </row>
    <row r="94" spans="2:7" x14ac:dyDescent="0.25">
      <c r="B94" s="2"/>
      <c r="C94" s="2"/>
      <c r="D94" s="2"/>
      <c r="E94" s="2"/>
      <c r="F94" s="2"/>
    </row>
    <row r="95" spans="2:7" x14ac:dyDescent="0.25">
      <c r="B95" s="2"/>
      <c r="C95" s="2"/>
      <c r="D95" s="2"/>
      <c r="E95" s="2"/>
      <c r="F95" s="2"/>
    </row>
    <row r="96" spans="2:7" x14ac:dyDescent="0.25">
      <c r="B96" s="2"/>
      <c r="C96" s="2"/>
      <c r="D96" s="2"/>
      <c r="E96" s="2"/>
      <c r="F96" s="2"/>
    </row>
    <row r="97" spans="2:6" x14ac:dyDescent="0.25">
      <c r="B97" s="2"/>
      <c r="C97" s="2"/>
      <c r="D97" s="2"/>
      <c r="E97" s="2"/>
      <c r="F97" s="2"/>
    </row>
    <row r="98" spans="2:6" x14ac:dyDescent="0.25">
      <c r="B98" s="2"/>
      <c r="C98" s="2"/>
      <c r="D98" s="2"/>
      <c r="E98" s="2"/>
      <c r="F98" s="2"/>
    </row>
    <row r="99" spans="2:6" x14ac:dyDescent="0.25">
      <c r="B99" s="2"/>
      <c r="C99" s="2"/>
      <c r="D99" s="2"/>
      <c r="E99" s="2"/>
      <c r="F99" s="2"/>
    </row>
    <row r="100" spans="2:6" x14ac:dyDescent="0.25">
      <c r="B100" s="2"/>
      <c r="C100" s="2"/>
      <c r="D100" s="2"/>
      <c r="E100" s="2"/>
      <c r="F100" s="2"/>
    </row>
    <row r="101" spans="2:6" x14ac:dyDescent="0.25">
      <c r="B101" s="2"/>
    </row>
    <row r="102" spans="2:6" x14ac:dyDescent="0.25">
      <c r="B102" s="2"/>
    </row>
    <row r="103" spans="2:6" x14ac:dyDescent="0.25">
      <c r="B103" s="2"/>
    </row>
    <row r="104" spans="2:6" x14ac:dyDescent="0.25">
      <c r="B104" s="2"/>
    </row>
    <row r="105" spans="2:6" x14ac:dyDescent="0.25">
      <c r="B105" s="2"/>
    </row>
    <row r="106" spans="2:6" x14ac:dyDescent="0.25">
      <c r="B106" s="2"/>
    </row>
  </sheetData>
  <sheetProtection algorithmName="SHA-512" hashValue="cX5zSv5/+wnrceIWoiM/VJNua1+Qo/zeiYJSLPVyDBoTI7J4B/2i8ArF6MdelOB27NxHwv1pQNA+MoZxfwoG7w==" saltValue="NoEwWj61EZzky/EczFmOCQ==" spinCount="100000" sheet="1" objects="1" scenarios="1"/>
  <protectedRanges>
    <protectedRange sqref="F6 C9:D18 F9:G18 D31:D32" name="Range1"/>
    <protectedRange sqref="F6 C9:D18 F9:G18 D31:D32" name="Range2"/>
  </protectedRanges>
  <mergeCells count="27">
    <mergeCell ref="C20:E20"/>
    <mergeCell ref="C2:F2"/>
    <mergeCell ref="C48:D48"/>
    <mergeCell ref="C35:F35"/>
    <mergeCell ref="C36:D37"/>
    <mergeCell ref="E36:E37"/>
    <mergeCell ref="C3:F3"/>
    <mergeCell ref="C4:F4"/>
    <mergeCell ref="E19:F19"/>
    <mergeCell ref="B19:C19"/>
    <mergeCell ref="E8:F8"/>
    <mergeCell ref="B8:C8"/>
    <mergeCell ref="C6:E6"/>
    <mergeCell ref="C29:D29"/>
    <mergeCell ref="E29:F29"/>
    <mergeCell ref="C33:E33"/>
    <mergeCell ref="E26:F26"/>
    <mergeCell ref="E27:F27"/>
    <mergeCell ref="E28:F28"/>
    <mergeCell ref="E24:F24"/>
    <mergeCell ref="C22:F22"/>
    <mergeCell ref="C26:D26"/>
    <mergeCell ref="C27:D27"/>
    <mergeCell ref="C28:D28"/>
    <mergeCell ref="C23:D23"/>
    <mergeCell ref="E23:F23"/>
    <mergeCell ref="C24:D24"/>
  </mergeCells>
  <phoneticPr fontId="6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86370-8D45-49F9-A53D-0351205E7244}">
  <dimension ref="A1:U53"/>
  <sheetViews>
    <sheetView showGridLines="0" showZeros="0" topLeftCell="A2" zoomScale="90" zoomScaleNormal="90" workbookViewId="0">
      <selection activeCell="F10" sqref="F10:G10"/>
    </sheetView>
  </sheetViews>
  <sheetFormatPr defaultRowHeight="15" x14ac:dyDescent="0.25"/>
  <cols>
    <col min="1" max="1" width="7.85546875" style="2" customWidth="1"/>
    <col min="2" max="2" width="35.7109375" style="2" customWidth="1"/>
    <col min="3" max="3" width="30.42578125" customWidth="1"/>
    <col min="4" max="4" width="35.7109375" customWidth="1"/>
    <col min="5" max="5" width="31.5703125" customWidth="1"/>
    <col min="6" max="6" width="39.5703125" customWidth="1"/>
    <col min="7" max="8" width="35.7109375" style="2" customWidth="1"/>
    <col min="9" max="9" width="23" style="2" customWidth="1"/>
    <col min="10" max="10" width="22.5703125" style="2" customWidth="1"/>
    <col min="11" max="11" width="19.85546875" style="2" customWidth="1"/>
    <col min="12" max="21" width="9.140625" style="2"/>
  </cols>
  <sheetData>
    <row r="1" spans="2:21" ht="80.25" customHeight="1" x14ac:dyDescent="0.25">
      <c r="B1"/>
      <c r="G1"/>
      <c r="H1"/>
      <c r="I1"/>
      <c r="J1"/>
      <c r="K1"/>
      <c r="U1"/>
    </row>
    <row r="2" spans="2:21" s="2" customFormat="1" ht="34.5" customHeight="1" thickBot="1" x14ac:dyDescent="0.3">
      <c r="C2" s="40"/>
      <c r="D2" s="133" t="s">
        <v>49</v>
      </c>
      <c r="E2" s="133"/>
      <c r="F2" s="133"/>
      <c r="G2" s="133"/>
      <c r="H2" s="40"/>
      <c r="I2" s="40"/>
    </row>
    <row r="3" spans="2:21" ht="18.75" x14ac:dyDescent="0.25">
      <c r="D3" s="139" t="s">
        <v>40</v>
      </c>
      <c r="E3" s="140"/>
      <c r="F3" s="140"/>
      <c r="G3" s="141"/>
    </row>
    <row r="4" spans="2:21" ht="15.75" thickBot="1" x14ac:dyDescent="0.3">
      <c r="D4" s="142" t="s">
        <v>37</v>
      </c>
      <c r="E4" s="143"/>
      <c r="F4" s="143"/>
      <c r="G4" s="144"/>
    </row>
    <row r="5" spans="2:21" ht="19.5" customHeight="1" thickBot="1" x14ac:dyDescent="0.3">
      <c r="B5" s="20"/>
      <c r="D5" s="2"/>
      <c r="E5" s="2"/>
      <c r="F5" s="2"/>
    </row>
    <row r="6" spans="2:21" ht="19.5" customHeight="1" thickBot="1" x14ac:dyDescent="0.35">
      <c r="B6" s="21"/>
      <c r="D6" s="151" t="s">
        <v>92</v>
      </c>
      <c r="E6" s="152"/>
      <c r="F6" s="152"/>
      <c r="G6" s="86"/>
    </row>
    <row r="7" spans="2:21" ht="19.5" customHeight="1" thickBot="1" x14ac:dyDescent="0.35">
      <c r="D7" s="21"/>
      <c r="E7" s="21"/>
      <c r="F7" s="21"/>
      <c r="G7" s="19"/>
    </row>
    <row r="8" spans="2:21" ht="35.450000000000003" customHeight="1" x14ac:dyDescent="0.25">
      <c r="D8" s="178" t="s">
        <v>90</v>
      </c>
      <c r="E8" s="179"/>
      <c r="F8" s="180"/>
      <c r="G8" s="181"/>
    </row>
    <row r="9" spans="2:21" ht="18.600000000000001" customHeight="1" x14ac:dyDescent="0.25">
      <c r="D9" s="187" t="s">
        <v>91</v>
      </c>
      <c r="E9" s="188"/>
      <c r="F9" s="189"/>
      <c r="G9" s="190"/>
    </row>
    <row r="10" spans="2:21" s="2" customFormat="1" ht="35.25" customHeight="1" thickBot="1" x14ac:dyDescent="0.3">
      <c r="C10" s="29"/>
      <c r="D10" s="172" t="s">
        <v>51</v>
      </c>
      <c r="E10" s="173"/>
      <c r="F10" s="174" t="e">
        <f>F9/F8</f>
        <v>#DIV/0!</v>
      </c>
      <c r="G10" s="175"/>
    </row>
    <row r="11" spans="2:21" s="2" customFormat="1" ht="19.5" customHeight="1" thickBot="1" x14ac:dyDescent="0.3">
      <c r="C11" s="29"/>
      <c r="D11" s="41"/>
      <c r="E11" s="42"/>
      <c r="F11" s="43"/>
      <c r="G11" s="44"/>
    </row>
    <row r="12" spans="2:21" ht="35.25" customHeight="1" x14ac:dyDescent="0.25">
      <c r="B12" s="163" t="s">
        <v>59</v>
      </c>
      <c r="C12" s="164"/>
      <c r="D12" s="165" t="s">
        <v>73</v>
      </c>
      <c r="E12" s="166"/>
      <c r="F12" s="164" t="s">
        <v>25</v>
      </c>
      <c r="G12" s="164"/>
      <c r="H12" s="80" t="s">
        <v>76</v>
      </c>
      <c r="T12"/>
      <c r="U12"/>
    </row>
    <row r="13" spans="2:21" x14ac:dyDescent="0.25">
      <c r="B13" s="9" t="s">
        <v>2</v>
      </c>
      <c r="C13" s="88"/>
      <c r="D13" s="167"/>
      <c r="E13" s="168"/>
      <c r="F13" s="11" t="s">
        <v>12</v>
      </c>
      <c r="G13" s="93"/>
      <c r="H13" s="90"/>
      <c r="T13"/>
      <c r="U13"/>
    </row>
    <row r="14" spans="2:21" x14ac:dyDescent="0.25">
      <c r="B14" s="9" t="s">
        <v>3</v>
      </c>
      <c r="C14" s="88"/>
      <c r="D14" s="167"/>
      <c r="E14" s="168"/>
      <c r="F14" s="11" t="s">
        <v>13</v>
      </c>
      <c r="G14" s="93"/>
      <c r="H14" s="90"/>
      <c r="T14"/>
      <c r="U14"/>
    </row>
    <row r="15" spans="2:21" x14ac:dyDescent="0.25">
      <c r="B15" s="9" t="s">
        <v>4</v>
      </c>
      <c r="C15" s="88"/>
      <c r="D15" s="167"/>
      <c r="E15" s="168"/>
      <c r="F15" s="11" t="s">
        <v>14</v>
      </c>
      <c r="G15" s="93"/>
      <c r="H15" s="90"/>
      <c r="T15"/>
      <c r="U15"/>
    </row>
    <row r="16" spans="2:21" x14ac:dyDescent="0.25">
      <c r="B16" s="9" t="s">
        <v>5</v>
      </c>
      <c r="C16" s="88"/>
      <c r="D16" s="167"/>
      <c r="E16" s="168"/>
      <c r="F16" s="11" t="s">
        <v>15</v>
      </c>
      <c r="G16" s="93"/>
      <c r="H16" s="90"/>
      <c r="T16"/>
      <c r="U16"/>
    </row>
    <row r="17" spans="2:21" x14ac:dyDescent="0.25">
      <c r="B17" s="9" t="s">
        <v>6</v>
      </c>
      <c r="C17" s="88"/>
      <c r="D17" s="167"/>
      <c r="E17" s="168"/>
      <c r="F17" s="11" t="s">
        <v>16</v>
      </c>
      <c r="G17" s="93"/>
      <c r="H17" s="90"/>
      <c r="T17"/>
      <c r="U17"/>
    </row>
    <row r="18" spans="2:21" x14ac:dyDescent="0.25">
      <c r="B18" s="9" t="s">
        <v>7</v>
      </c>
      <c r="C18" s="88"/>
      <c r="D18" s="167"/>
      <c r="E18" s="168"/>
      <c r="F18" s="11" t="s">
        <v>17</v>
      </c>
      <c r="G18" s="93"/>
      <c r="H18" s="90"/>
      <c r="T18"/>
      <c r="U18"/>
    </row>
    <row r="19" spans="2:21" x14ac:dyDescent="0.25">
      <c r="B19" s="9" t="s">
        <v>8</v>
      </c>
      <c r="C19" s="88"/>
      <c r="D19" s="176"/>
      <c r="E19" s="177"/>
      <c r="F19" s="11" t="s">
        <v>18</v>
      </c>
      <c r="G19" s="93"/>
      <c r="H19" s="90"/>
      <c r="T19"/>
      <c r="U19"/>
    </row>
    <row r="20" spans="2:21" x14ac:dyDescent="0.25">
      <c r="B20" s="9" t="s">
        <v>9</v>
      </c>
      <c r="C20" s="88"/>
      <c r="D20" s="167"/>
      <c r="E20" s="168"/>
      <c r="F20" s="11" t="s">
        <v>19</v>
      </c>
      <c r="G20" s="93"/>
      <c r="H20" s="90"/>
      <c r="T20"/>
      <c r="U20"/>
    </row>
    <row r="21" spans="2:21" x14ac:dyDescent="0.25">
      <c r="B21" s="9" t="s">
        <v>10</v>
      </c>
      <c r="C21" s="88"/>
      <c r="D21" s="167"/>
      <c r="E21" s="168"/>
      <c r="F21" s="11" t="s">
        <v>20</v>
      </c>
      <c r="G21" s="93"/>
      <c r="H21" s="90"/>
      <c r="T21"/>
      <c r="U21"/>
    </row>
    <row r="22" spans="2:21" x14ac:dyDescent="0.25">
      <c r="B22" s="9" t="s">
        <v>11</v>
      </c>
      <c r="C22" s="88"/>
      <c r="D22" s="167"/>
      <c r="E22" s="168"/>
      <c r="F22" s="11" t="s">
        <v>21</v>
      </c>
      <c r="G22" s="93"/>
      <c r="H22" s="90"/>
      <c r="T22"/>
      <c r="U22"/>
    </row>
    <row r="23" spans="2:21" ht="15" customHeight="1" x14ac:dyDescent="0.25">
      <c r="B23" s="158" t="s">
        <v>52</v>
      </c>
      <c r="C23" s="145"/>
      <c r="D23" s="159">
        <f>SUM(D13:E22)</f>
        <v>0</v>
      </c>
      <c r="E23" s="160"/>
      <c r="F23" s="169" t="s">
        <v>53</v>
      </c>
      <c r="G23" s="169"/>
      <c r="H23" s="64">
        <f>SUM(H13:H22)</f>
        <v>0</v>
      </c>
      <c r="S23"/>
      <c r="T23"/>
      <c r="U23"/>
    </row>
    <row r="24" spans="2:21" ht="15.75" customHeight="1" thickBot="1" x14ac:dyDescent="0.3">
      <c r="B24" s="130"/>
      <c r="C24" s="131"/>
      <c r="D24" s="161"/>
      <c r="E24" s="162"/>
      <c r="F24" s="157" t="s">
        <v>54</v>
      </c>
      <c r="G24" s="157"/>
      <c r="H24" s="65" t="e">
        <f>H23*F10</f>
        <v>#DIV/0!</v>
      </c>
    </row>
    <row r="25" spans="2:21" ht="20.25" customHeight="1" thickBot="1" x14ac:dyDescent="0.3">
      <c r="B25" s="51"/>
      <c r="D25" s="170" t="s">
        <v>50</v>
      </c>
      <c r="E25" s="171"/>
      <c r="F25" s="171"/>
      <c r="G25" s="66" t="e">
        <f>D23+H24</f>
        <v>#DIV/0!</v>
      </c>
      <c r="U25"/>
    </row>
    <row r="26" spans="2:21" ht="15.75" thickBot="1" x14ac:dyDescent="0.3">
      <c r="C26" s="22"/>
      <c r="D26" s="22"/>
      <c r="E26" s="23"/>
      <c r="F26" s="24"/>
    </row>
    <row r="27" spans="2:21" ht="18.75" x14ac:dyDescent="0.25">
      <c r="D27" s="117" t="s">
        <v>0</v>
      </c>
      <c r="E27" s="118"/>
      <c r="F27" s="118"/>
      <c r="G27" s="119"/>
    </row>
    <row r="28" spans="2:21" x14ac:dyDescent="0.25">
      <c r="D28" s="126" t="s">
        <v>1</v>
      </c>
      <c r="E28" s="127"/>
      <c r="F28" s="127" t="s">
        <v>43</v>
      </c>
      <c r="G28" s="128"/>
    </row>
    <row r="29" spans="2:21" ht="15.75" thickBot="1" x14ac:dyDescent="0.3">
      <c r="D29" s="129" t="e">
        <f>D23/G25</f>
        <v>#DIV/0!</v>
      </c>
      <c r="E29" s="115"/>
      <c r="F29" s="115" t="e">
        <f>H24/G25</f>
        <v>#DIV/0!</v>
      </c>
      <c r="G29" s="116"/>
    </row>
    <row r="30" spans="2:21" ht="15.75" thickBot="1" x14ac:dyDescent="0.3">
      <c r="D30" s="12"/>
      <c r="E30" s="12"/>
      <c r="F30" s="12"/>
      <c r="G30" s="12"/>
    </row>
    <row r="31" spans="2:21" ht="31.5" customHeight="1" x14ac:dyDescent="0.25">
      <c r="D31" s="120" t="s">
        <v>44</v>
      </c>
      <c r="E31" s="121"/>
      <c r="F31" s="109" t="s">
        <v>74</v>
      </c>
      <c r="G31" s="110"/>
    </row>
    <row r="32" spans="2:21" x14ac:dyDescent="0.25">
      <c r="D32" s="122" t="e">
        <f>F29</f>
        <v>#DIV/0!</v>
      </c>
      <c r="E32" s="123"/>
      <c r="F32" s="111">
        <v>0.01</v>
      </c>
      <c r="G32" s="112"/>
    </row>
    <row r="33" spans="4:8" x14ac:dyDescent="0.25">
      <c r="D33" s="124" t="e">
        <f>G6*D32</f>
        <v>#DIV/0!</v>
      </c>
      <c r="E33" s="125"/>
      <c r="F33" s="113">
        <f>IF(G6&gt;499999,D33*0.01,IF(G6&lt;500000,,0))</f>
        <v>0</v>
      </c>
      <c r="G33" s="114"/>
    </row>
    <row r="34" spans="4:8" ht="32.25" customHeight="1" thickBot="1" x14ac:dyDescent="0.3">
      <c r="D34" s="153" t="s">
        <v>46</v>
      </c>
      <c r="E34" s="154"/>
      <c r="F34" s="155" t="e">
        <f>D33-F33</f>
        <v>#DIV/0!</v>
      </c>
      <c r="G34" s="156"/>
    </row>
    <row r="35" spans="4:8" ht="15.75" thickBot="1" x14ac:dyDescent="0.3">
      <c r="D35" s="15"/>
      <c r="E35" s="15"/>
      <c r="F35" s="14"/>
      <c r="G35" s="14"/>
    </row>
    <row r="36" spans="4:8" ht="18" customHeight="1" x14ac:dyDescent="0.25">
      <c r="D36" s="37" t="s">
        <v>33</v>
      </c>
      <c r="E36" s="94"/>
      <c r="F36" s="31" t="s">
        <v>29</v>
      </c>
      <c r="G36" s="48" t="e">
        <f>F34-(F34/(1+E36))</f>
        <v>#DIV/0!</v>
      </c>
    </row>
    <row r="37" spans="4:8" ht="45" x14ac:dyDescent="0.25">
      <c r="D37" s="38" t="s">
        <v>34</v>
      </c>
      <c r="E37" s="92"/>
      <c r="F37" s="32" t="s">
        <v>30</v>
      </c>
      <c r="G37" s="6" t="e">
        <f>F34*E37</f>
        <v>#DIV/0!</v>
      </c>
    </row>
    <row r="38" spans="4:8" ht="30.75" customHeight="1" x14ac:dyDescent="0.25">
      <c r="D38" s="182" t="s">
        <v>47</v>
      </c>
      <c r="E38" s="183"/>
      <c r="F38" s="183"/>
      <c r="G38" s="25" t="e">
        <f>F34-(G36+G37)</f>
        <v>#DIV/0!</v>
      </c>
    </row>
    <row r="39" spans="4:8" s="2" customFormat="1" ht="17.25" customHeight="1" thickBot="1" x14ac:dyDescent="0.3"/>
    <row r="40" spans="4:8" s="2" customFormat="1" ht="17.25" x14ac:dyDescent="0.25">
      <c r="D40" s="184" t="s">
        <v>48</v>
      </c>
      <c r="E40" s="185"/>
      <c r="F40" s="185"/>
      <c r="G40" s="186"/>
    </row>
    <row r="41" spans="4:8" s="2" customFormat="1" ht="15.75" thickBot="1" x14ac:dyDescent="0.3">
      <c r="D41" s="136" t="s">
        <v>31</v>
      </c>
      <c r="E41" s="137"/>
      <c r="F41" s="137" t="s">
        <v>63</v>
      </c>
      <c r="G41" s="27" t="s">
        <v>64</v>
      </c>
    </row>
    <row r="42" spans="4:8" s="2" customFormat="1" ht="25.5" customHeight="1" thickBot="1" x14ac:dyDescent="0.3">
      <c r="D42" s="136"/>
      <c r="E42" s="137"/>
      <c r="F42" s="138"/>
      <c r="G42" s="26" t="e">
        <f>G38/(F53)</f>
        <v>#DIV/0!</v>
      </c>
    </row>
    <row r="43" spans="4:8" s="2" customFormat="1" x14ac:dyDescent="0.25">
      <c r="D43" s="17" t="s">
        <v>12</v>
      </c>
      <c r="E43" s="5">
        <f>G13</f>
        <v>0</v>
      </c>
      <c r="F43" s="3" t="e">
        <f>H13*F$10</f>
        <v>#DIV/0!</v>
      </c>
      <c r="G43" s="18" t="e">
        <f>F43*G$42</f>
        <v>#DIV/0!</v>
      </c>
      <c r="H43" s="34"/>
    </row>
    <row r="44" spans="4:8" s="2" customFormat="1" x14ac:dyDescent="0.25">
      <c r="D44" s="17" t="s">
        <v>13</v>
      </c>
      <c r="E44" s="5">
        <f t="shared" ref="E44:E52" si="0">G14</f>
        <v>0</v>
      </c>
      <c r="F44" s="3" t="e">
        <f t="shared" ref="F44:F52" si="1">H14*F$10</f>
        <v>#DIV/0!</v>
      </c>
      <c r="G44" s="18" t="e">
        <f t="shared" ref="G44:G52" si="2">F44*G$42</f>
        <v>#DIV/0!</v>
      </c>
    </row>
    <row r="45" spans="4:8" s="2" customFormat="1" x14ac:dyDescent="0.25">
      <c r="D45" s="17" t="s">
        <v>14</v>
      </c>
      <c r="E45" s="5">
        <f t="shared" si="0"/>
        <v>0</v>
      </c>
      <c r="F45" s="3" t="e">
        <f t="shared" si="1"/>
        <v>#DIV/0!</v>
      </c>
      <c r="G45" s="18" t="e">
        <f t="shared" si="2"/>
        <v>#DIV/0!</v>
      </c>
    </row>
    <row r="46" spans="4:8" s="2" customFormat="1" x14ac:dyDescent="0.25">
      <c r="D46" s="17" t="s">
        <v>15</v>
      </c>
      <c r="E46" s="5">
        <f t="shared" si="0"/>
        <v>0</v>
      </c>
      <c r="F46" s="3" t="e">
        <f t="shared" si="1"/>
        <v>#DIV/0!</v>
      </c>
      <c r="G46" s="18" t="e">
        <f t="shared" si="2"/>
        <v>#DIV/0!</v>
      </c>
    </row>
    <row r="47" spans="4:8" s="2" customFormat="1" x14ac:dyDescent="0.25">
      <c r="D47" s="17" t="s">
        <v>16</v>
      </c>
      <c r="E47" s="5">
        <f t="shared" si="0"/>
        <v>0</v>
      </c>
      <c r="F47" s="3" t="e">
        <f t="shared" si="1"/>
        <v>#DIV/0!</v>
      </c>
      <c r="G47" s="18" t="e">
        <f t="shared" si="2"/>
        <v>#DIV/0!</v>
      </c>
    </row>
    <row r="48" spans="4:8" s="2" customFormat="1" x14ac:dyDescent="0.25">
      <c r="D48" s="17" t="s">
        <v>17</v>
      </c>
      <c r="E48" s="5">
        <f t="shared" si="0"/>
        <v>0</v>
      </c>
      <c r="F48" s="3" t="e">
        <f t="shared" si="1"/>
        <v>#DIV/0!</v>
      </c>
      <c r="G48" s="18" t="e">
        <f t="shared" si="2"/>
        <v>#DIV/0!</v>
      </c>
    </row>
    <row r="49" spans="4:7" s="2" customFormat="1" x14ac:dyDescent="0.25">
      <c r="D49" s="17" t="s">
        <v>18</v>
      </c>
      <c r="E49" s="5">
        <f t="shared" si="0"/>
        <v>0</v>
      </c>
      <c r="F49" s="3" t="e">
        <f t="shared" si="1"/>
        <v>#DIV/0!</v>
      </c>
      <c r="G49" s="18" t="e">
        <f t="shared" si="2"/>
        <v>#DIV/0!</v>
      </c>
    </row>
    <row r="50" spans="4:7" s="2" customFormat="1" x14ac:dyDescent="0.25">
      <c r="D50" s="17" t="s">
        <v>19</v>
      </c>
      <c r="E50" s="5">
        <f t="shared" si="0"/>
        <v>0</v>
      </c>
      <c r="F50" s="3" t="e">
        <f t="shared" si="1"/>
        <v>#DIV/0!</v>
      </c>
      <c r="G50" s="18" t="e">
        <f t="shared" si="2"/>
        <v>#DIV/0!</v>
      </c>
    </row>
    <row r="51" spans="4:7" s="2" customFormat="1" x14ac:dyDescent="0.25">
      <c r="D51" s="17" t="s">
        <v>20</v>
      </c>
      <c r="E51" s="5">
        <f t="shared" si="0"/>
        <v>0</v>
      </c>
      <c r="F51" s="3" t="e">
        <f t="shared" si="1"/>
        <v>#DIV/0!</v>
      </c>
      <c r="G51" s="18" t="e">
        <f t="shared" si="2"/>
        <v>#DIV/0!</v>
      </c>
    </row>
    <row r="52" spans="4:7" x14ac:dyDescent="0.25">
      <c r="D52" s="17" t="s">
        <v>21</v>
      </c>
      <c r="E52" s="5">
        <f t="shared" si="0"/>
        <v>0</v>
      </c>
      <c r="F52" s="3" t="e">
        <f t="shared" si="1"/>
        <v>#DIV/0!</v>
      </c>
      <c r="G52" s="18" t="e">
        <f t="shared" si="2"/>
        <v>#DIV/0!</v>
      </c>
    </row>
    <row r="53" spans="4:7" ht="16.5" customHeight="1" thickBot="1" x14ac:dyDescent="0.3">
      <c r="D53" s="134" t="s">
        <v>69</v>
      </c>
      <c r="E53" s="135"/>
      <c r="F53" s="45" t="e">
        <f>SUM(F43:F52)</f>
        <v>#DIV/0!</v>
      </c>
      <c r="G53" s="46" t="e">
        <f>SUM(G43:G52)</f>
        <v>#DIV/0!</v>
      </c>
    </row>
  </sheetData>
  <sheetProtection algorithmName="SHA-512" hashValue="3PJvwLpzU8/R6BLwaLixbyPP6YCMBTYGYzteobS3jUBmYWajabh0jmoVWitQBGy3IUZe5tVYIdKNtxjXrjyAsg==" saltValue="Gn6eUNd3to8XfBqxE5CwTw==" spinCount="100000" sheet="1" objects="1" scenarios="1"/>
  <protectedRanges>
    <protectedRange sqref="D3 G6 F8:G9 C13:E22 G13:H22 E36:E37" name="Range2"/>
    <protectedRange sqref="G6 F8:G9 C13:E22 G13:H22 E36:E37" name="Range1"/>
  </protectedRanges>
  <mergeCells count="46">
    <mergeCell ref="D53:E53"/>
    <mergeCell ref="D2:G2"/>
    <mergeCell ref="F34:G34"/>
    <mergeCell ref="D38:F38"/>
    <mergeCell ref="D40:G40"/>
    <mergeCell ref="D41:E42"/>
    <mergeCell ref="F41:F42"/>
    <mergeCell ref="D27:G27"/>
    <mergeCell ref="D28:E28"/>
    <mergeCell ref="F28:G28"/>
    <mergeCell ref="D29:E29"/>
    <mergeCell ref="F29:G29"/>
    <mergeCell ref="D31:E31"/>
    <mergeCell ref="D34:E34"/>
    <mergeCell ref="D9:E9"/>
    <mergeCell ref="F9:G9"/>
    <mergeCell ref="D10:E10"/>
    <mergeCell ref="F10:G10"/>
    <mergeCell ref="D19:E19"/>
    <mergeCell ref="D3:G3"/>
    <mergeCell ref="D4:G4"/>
    <mergeCell ref="D6:F6"/>
    <mergeCell ref="D8:E8"/>
    <mergeCell ref="F8:G8"/>
    <mergeCell ref="D33:E33"/>
    <mergeCell ref="F33:G33"/>
    <mergeCell ref="B12:C12"/>
    <mergeCell ref="D12:E12"/>
    <mergeCell ref="F12:G12"/>
    <mergeCell ref="D13:E13"/>
    <mergeCell ref="D14:E14"/>
    <mergeCell ref="D15:E15"/>
    <mergeCell ref="D16:E16"/>
    <mergeCell ref="D17:E17"/>
    <mergeCell ref="D18:E18"/>
    <mergeCell ref="F23:G23"/>
    <mergeCell ref="D20:E20"/>
    <mergeCell ref="D21:E21"/>
    <mergeCell ref="D22:E22"/>
    <mergeCell ref="D25:F25"/>
    <mergeCell ref="F24:G24"/>
    <mergeCell ref="B23:C24"/>
    <mergeCell ref="D23:E24"/>
    <mergeCell ref="F31:G31"/>
    <mergeCell ref="D32:E32"/>
    <mergeCell ref="F32:G3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AAEC3-1E09-48D0-A9ED-3D3AA3F8128C}">
  <dimension ref="A1:U73"/>
  <sheetViews>
    <sheetView showGridLines="0" showZeros="0" zoomScale="90" zoomScaleNormal="90" workbookViewId="0">
      <selection activeCell="C35" sqref="C35:E35"/>
    </sheetView>
  </sheetViews>
  <sheetFormatPr defaultRowHeight="15" x14ac:dyDescent="0.25"/>
  <cols>
    <col min="1" max="1" width="6.42578125" style="2" customWidth="1"/>
    <col min="2" max="7" width="35.7109375" customWidth="1"/>
    <col min="8" max="8" width="0.28515625" customWidth="1"/>
    <col min="9" max="9" width="23.7109375" customWidth="1"/>
    <col min="10" max="21" width="9.140625" style="2"/>
  </cols>
  <sheetData>
    <row r="1" spans="2:21" ht="80.25" customHeight="1" x14ac:dyDescent="0.25">
      <c r="J1"/>
      <c r="K1"/>
      <c r="U1"/>
    </row>
    <row r="2" spans="2:21" s="2" customFormat="1" ht="39" customHeight="1" thickBot="1" x14ac:dyDescent="0.3">
      <c r="C2" s="133" t="s">
        <v>49</v>
      </c>
      <c r="D2" s="133"/>
      <c r="E2" s="133"/>
      <c r="F2" s="133"/>
      <c r="G2" s="133"/>
      <c r="H2" s="133"/>
      <c r="I2" s="40"/>
    </row>
    <row r="3" spans="2:21" ht="18.75" x14ac:dyDescent="0.25">
      <c r="B3" s="2"/>
      <c r="C3" s="139" t="s">
        <v>41</v>
      </c>
      <c r="D3" s="140"/>
      <c r="E3" s="140"/>
      <c r="F3" s="140"/>
      <c r="G3" s="140"/>
      <c r="H3" s="141"/>
      <c r="I3" s="2"/>
    </row>
    <row r="4" spans="2:21" ht="15.75" thickBot="1" x14ac:dyDescent="0.3">
      <c r="B4" s="2"/>
      <c r="C4" s="142" t="s">
        <v>37</v>
      </c>
      <c r="D4" s="143"/>
      <c r="E4" s="143"/>
      <c r="F4" s="143"/>
      <c r="G4" s="143"/>
      <c r="H4" s="144"/>
      <c r="I4" s="2"/>
    </row>
    <row r="5" spans="2:21" ht="15.75" thickBot="1" x14ac:dyDescent="0.3">
      <c r="B5" s="2"/>
      <c r="C5" s="2"/>
      <c r="D5" s="2"/>
      <c r="E5" s="2"/>
      <c r="F5" s="2"/>
      <c r="G5" s="2"/>
      <c r="H5" s="2"/>
      <c r="I5" s="2"/>
    </row>
    <row r="6" spans="2:21" ht="19.5" customHeight="1" thickBot="1" x14ac:dyDescent="0.35">
      <c r="B6" s="20"/>
      <c r="C6" s="194" t="s">
        <v>92</v>
      </c>
      <c r="D6" s="195"/>
      <c r="E6" s="195"/>
      <c r="F6" s="195"/>
      <c r="G6" s="196"/>
      <c r="H6" s="197"/>
      <c r="I6" s="2"/>
    </row>
    <row r="7" spans="2:21" s="2" customFormat="1" ht="15.75" thickBot="1" x14ac:dyDescent="0.3">
      <c r="C7"/>
      <c r="D7"/>
      <c r="E7"/>
      <c r="F7"/>
    </row>
    <row r="8" spans="2:21" ht="30.75" customHeight="1" thickBot="1" x14ac:dyDescent="0.3">
      <c r="B8" s="20"/>
      <c r="C8" s="194" t="s">
        <v>55</v>
      </c>
      <c r="D8" s="195"/>
      <c r="E8" s="195"/>
      <c r="F8" s="195"/>
      <c r="G8" s="191"/>
      <c r="H8" s="192"/>
      <c r="I8" s="2"/>
    </row>
    <row r="9" spans="2:21" s="2" customFormat="1" ht="12" customHeight="1" thickBot="1" x14ac:dyDescent="0.3">
      <c r="B9" s="20"/>
      <c r="C9" s="29"/>
      <c r="D9" s="29"/>
      <c r="E9" s="29"/>
      <c r="F9" s="29"/>
      <c r="G9" s="30"/>
      <c r="H9" s="30"/>
    </row>
    <row r="10" spans="2:21" ht="56.25" customHeight="1" x14ac:dyDescent="0.25">
      <c r="B10" s="198" t="s">
        <v>57</v>
      </c>
      <c r="C10" s="166"/>
      <c r="D10" s="62" t="s">
        <v>56</v>
      </c>
      <c r="E10" s="165" t="s">
        <v>24</v>
      </c>
      <c r="F10" s="166"/>
      <c r="G10" s="80" t="s">
        <v>84</v>
      </c>
      <c r="H10" s="2"/>
      <c r="I10" s="2"/>
      <c r="T10"/>
      <c r="U10"/>
    </row>
    <row r="11" spans="2:21" x14ac:dyDescent="0.25">
      <c r="B11" s="9" t="s">
        <v>2</v>
      </c>
      <c r="C11" s="84"/>
      <c r="D11" s="84"/>
      <c r="E11" s="11" t="s">
        <v>12</v>
      </c>
      <c r="F11" s="93"/>
      <c r="G11" s="90"/>
      <c r="H11" s="2"/>
      <c r="I11" s="2"/>
      <c r="T11"/>
      <c r="U11"/>
    </row>
    <row r="12" spans="2:21" x14ac:dyDescent="0.25">
      <c r="B12" s="9" t="s">
        <v>3</v>
      </c>
      <c r="C12" s="84"/>
      <c r="D12" s="84"/>
      <c r="E12" s="11" t="s">
        <v>13</v>
      </c>
      <c r="F12" s="93"/>
      <c r="G12" s="90"/>
      <c r="H12" s="2"/>
      <c r="I12" s="2"/>
      <c r="T12"/>
      <c r="U12"/>
    </row>
    <row r="13" spans="2:21" x14ac:dyDescent="0.25">
      <c r="B13" s="9" t="s">
        <v>4</v>
      </c>
      <c r="C13" s="84"/>
      <c r="D13" s="84"/>
      <c r="E13" s="11" t="s">
        <v>14</v>
      </c>
      <c r="F13" s="93"/>
      <c r="G13" s="90"/>
      <c r="H13" s="2"/>
      <c r="I13" s="2"/>
      <c r="T13"/>
      <c r="U13"/>
    </row>
    <row r="14" spans="2:21" x14ac:dyDescent="0.25">
      <c r="B14" s="9" t="s">
        <v>5</v>
      </c>
      <c r="C14" s="84"/>
      <c r="D14" s="84"/>
      <c r="E14" s="11" t="s">
        <v>15</v>
      </c>
      <c r="F14" s="93"/>
      <c r="G14" s="90"/>
      <c r="H14" s="2"/>
      <c r="I14" s="2"/>
      <c r="T14"/>
      <c r="U14"/>
    </row>
    <row r="15" spans="2:21" x14ac:dyDescent="0.25">
      <c r="B15" s="9" t="s">
        <v>6</v>
      </c>
      <c r="C15" s="84"/>
      <c r="D15" s="84"/>
      <c r="E15" s="11" t="s">
        <v>16</v>
      </c>
      <c r="F15" s="93"/>
      <c r="G15" s="90"/>
      <c r="H15" s="2"/>
      <c r="I15" s="2"/>
      <c r="T15"/>
      <c r="U15"/>
    </row>
    <row r="16" spans="2:21" x14ac:dyDescent="0.25">
      <c r="B16" s="9" t="s">
        <v>7</v>
      </c>
      <c r="C16" s="100"/>
      <c r="D16" s="84"/>
      <c r="E16" s="11" t="s">
        <v>17</v>
      </c>
      <c r="F16" s="93"/>
      <c r="G16" s="90"/>
      <c r="H16" s="2"/>
      <c r="I16" s="2"/>
      <c r="T16"/>
      <c r="U16"/>
    </row>
    <row r="17" spans="2:21" x14ac:dyDescent="0.25">
      <c r="B17" s="9" t="s">
        <v>8</v>
      </c>
      <c r="C17" s="84"/>
      <c r="D17" s="84"/>
      <c r="E17" s="11" t="s">
        <v>18</v>
      </c>
      <c r="F17" s="93"/>
      <c r="G17" s="90"/>
      <c r="H17" s="2"/>
      <c r="I17" s="2"/>
      <c r="T17"/>
      <c r="U17"/>
    </row>
    <row r="18" spans="2:21" x14ac:dyDescent="0.25">
      <c r="B18" s="9" t="s">
        <v>9</v>
      </c>
      <c r="C18" s="84"/>
      <c r="D18" s="84"/>
      <c r="E18" s="11" t="s">
        <v>19</v>
      </c>
      <c r="F18" s="93"/>
      <c r="G18" s="90"/>
      <c r="H18" s="2"/>
      <c r="I18" s="2"/>
      <c r="T18"/>
      <c r="U18"/>
    </row>
    <row r="19" spans="2:21" x14ac:dyDescent="0.25">
      <c r="B19" s="9" t="s">
        <v>10</v>
      </c>
      <c r="C19" s="84"/>
      <c r="D19" s="84"/>
      <c r="E19" s="11" t="s">
        <v>20</v>
      </c>
      <c r="F19" s="93"/>
      <c r="G19" s="90"/>
      <c r="H19" s="2"/>
      <c r="I19" s="2"/>
      <c r="T19"/>
      <c r="U19"/>
    </row>
    <row r="20" spans="2:21" x14ac:dyDescent="0.25">
      <c r="B20" s="9" t="s">
        <v>11</v>
      </c>
      <c r="C20" s="84"/>
      <c r="D20" s="95"/>
      <c r="E20" s="55" t="s">
        <v>21</v>
      </c>
      <c r="F20" s="96"/>
      <c r="G20" s="101"/>
      <c r="H20" s="2"/>
      <c r="I20" s="2"/>
      <c r="T20"/>
      <c r="U20"/>
    </row>
    <row r="21" spans="2:21" ht="15.75" customHeight="1" thickBot="1" x14ac:dyDescent="0.3">
      <c r="B21" s="134" t="s">
        <v>66</v>
      </c>
      <c r="C21" s="135"/>
      <c r="D21" s="102">
        <f>SUM(D11:D20)</f>
        <v>0</v>
      </c>
      <c r="E21" s="135" t="s">
        <v>69</v>
      </c>
      <c r="F21" s="135"/>
      <c r="G21" s="7">
        <f>SUM(G11:G20)</f>
        <v>0</v>
      </c>
      <c r="H21" s="2"/>
      <c r="I21" s="2"/>
      <c r="T21"/>
      <c r="U21"/>
    </row>
    <row r="22" spans="2:21" ht="20.25" customHeight="1" thickBot="1" x14ac:dyDescent="0.3">
      <c r="B22" s="51"/>
      <c r="C22" s="170" t="s">
        <v>50</v>
      </c>
      <c r="D22" s="171"/>
      <c r="E22" s="171"/>
      <c r="F22" s="193"/>
      <c r="G22" s="99">
        <f>D21+G21</f>
        <v>0</v>
      </c>
      <c r="H22" s="63"/>
      <c r="I22" s="2"/>
      <c r="U22"/>
    </row>
    <row r="23" spans="2:21" ht="15.75" thickBot="1" x14ac:dyDescent="0.3">
      <c r="B23" s="2"/>
      <c r="C23" s="1"/>
      <c r="D23" s="1"/>
      <c r="E23" s="1"/>
      <c r="F23" s="2"/>
      <c r="G23" s="2"/>
      <c r="H23" s="2"/>
      <c r="I23" s="2"/>
    </row>
    <row r="24" spans="2:21" ht="18.75" x14ac:dyDescent="0.25">
      <c r="B24" s="2"/>
      <c r="C24" s="117" t="s">
        <v>0</v>
      </c>
      <c r="D24" s="118"/>
      <c r="E24" s="118"/>
      <c r="F24" s="119"/>
      <c r="G24" s="2"/>
      <c r="H24" s="2"/>
      <c r="I24" s="2"/>
      <c r="U24"/>
    </row>
    <row r="25" spans="2:21" x14ac:dyDescent="0.25">
      <c r="B25" s="2"/>
      <c r="C25" s="126" t="s">
        <v>1</v>
      </c>
      <c r="D25" s="127"/>
      <c r="E25" s="127" t="s">
        <v>43</v>
      </c>
      <c r="F25" s="128"/>
      <c r="G25" s="2"/>
      <c r="H25" s="2"/>
      <c r="I25" s="2"/>
      <c r="U25"/>
    </row>
    <row r="26" spans="2:21" ht="15.75" thickBot="1" x14ac:dyDescent="0.3">
      <c r="B26" s="2"/>
      <c r="C26" s="129" t="e">
        <f>D21/G22</f>
        <v>#DIV/0!</v>
      </c>
      <c r="D26" s="115"/>
      <c r="E26" s="115" t="e">
        <f>G21/G22</f>
        <v>#DIV/0!</v>
      </c>
      <c r="F26" s="116"/>
      <c r="G26" s="2"/>
      <c r="H26" s="2"/>
      <c r="I26" s="2"/>
      <c r="U26"/>
    </row>
    <row r="27" spans="2:21" ht="15.75" thickBot="1" x14ac:dyDescent="0.3">
      <c r="B27" s="2"/>
      <c r="C27" s="12"/>
      <c r="D27" s="12"/>
      <c r="E27" s="12"/>
      <c r="F27" s="12"/>
      <c r="G27" s="2"/>
      <c r="H27" s="2"/>
      <c r="I27" s="2"/>
      <c r="U27"/>
    </row>
    <row r="28" spans="2:21" ht="34.5" customHeight="1" x14ac:dyDescent="0.25">
      <c r="B28" s="2"/>
      <c r="C28" s="120" t="s">
        <v>44</v>
      </c>
      <c r="D28" s="121"/>
      <c r="E28" s="109" t="s">
        <v>45</v>
      </c>
      <c r="F28" s="110"/>
      <c r="G28" s="2"/>
      <c r="H28" s="2"/>
      <c r="I28" s="2"/>
      <c r="U28"/>
    </row>
    <row r="29" spans="2:21" x14ac:dyDescent="0.25">
      <c r="B29" s="2"/>
      <c r="C29" s="122" t="e">
        <f>E26</f>
        <v>#DIV/0!</v>
      </c>
      <c r="D29" s="123"/>
      <c r="E29" s="111">
        <v>0.01</v>
      </c>
      <c r="F29" s="112"/>
      <c r="G29" s="2"/>
      <c r="H29" s="2"/>
      <c r="I29" s="2"/>
      <c r="U29"/>
    </row>
    <row r="30" spans="2:21" x14ac:dyDescent="0.25">
      <c r="B30" s="2"/>
      <c r="C30" s="124" t="e">
        <f>C29*G6</f>
        <v>#DIV/0!</v>
      </c>
      <c r="D30" s="125"/>
      <c r="E30" s="113">
        <f>IF(G6&gt;499999,C30*0.01,IF(G6&lt;500000,,0))</f>
        <v>0</v>
      </c>
      <c r="F30" s="114"/>
      <c r="G30" s="2"/>
      <c r="H30" s="56"/>
      <c r="I30" s="2"/>
      <c r="U30"/>
    </row>
    <row r="31" spans="2:21" ht="29.25" customHeight="1" thickBot="1" x14ac:dyDescent="0.3">
      <c r="B31" s="2"/>
      <c r="C31" s="153" t="s">
        <v>46</v>
      </c>
      <c r="D31" s="154"/>
      <c r="E31" s="155" t="e">
        <f>C30-E30</f>
        <v>#DIV/0!</v>
      </c>
      <c r="F31" s="156"/>
      <c r="G31" s="2"/>
      <c r="H31" s="2"/>
      <c r="I31" s="2"/>
      <c r="U31"/>
    </row>
    <row r="32" spans="2:21" ht="15.75" thickBot="1" x14ac:dyDescent="0.3">
      <c r="B32" s="2"/>
      <c r="C32" s="15"/>
      <c r="D32" s="15"/>
      <c r="E32" s="14"/>
      <c r="F32" s="14"/>
      <c r="G32" s="2"/>
      <c r="H32" s="2"/>
      <c r="I32" s="2"/>
      <c r="U32"/>
    </row>
    <row r="33" spans="2:21" x14ac:dyDescent="0.25">
      <c r="B33" s="2"/>
      <c r="C33" s="37" t="s">
        <v>35</v>
      </c>
      <c r="D33" s="94"/>
      <c r="E33" s="31" t="s">
        <v>29</v>
      </c>
      <c r="F33" s="48" t="e">
        <f>E31-(E31/(1+D33))</f>
        <v>#DIV/0!</v>
      </c>
      <c r="G33" s="2"/>
      <c r="H33" s="2"/>
      <c r="I33" s="2"/>
      <c r="U33"/>
    </row>
    <row r="34" spans="2:21" ht="49.5" customHeight="1" x14ac:dyDescent="0.25">
      <c r="B34" s="2"/>
      <c r="C34" s="38" t="s">
        <v>36</v>
      </c>
      <c r="D34" s="92"/>
      <c r="E34" s="32" t="s">
        <v>30</v>
      </c>
      <c r="F34" s="6" t="e">
        <f>E31*D34</f>
        <v>#DIV/0!</v>
      </c>
      <c r="H34" s="2"/>
      <c r="I34" s="2"/>
      <c r="U34"/>
    </row>
    <row r="35" spans="2:21" ht="29.25" customHeight="1" x14ac:dyDescent="0.25">
      <c r="B35" s="2"/>
      <c r="C35" s="182" t="s">
        <v>47</v>
      </c>
      <c r="D35" s="183"/>
      <c r="E35" s="183"/>
      <c r="F35" s="25" t="e">
        <f>E31-(F33+F34)</f>
        <v>#DIV/0!</v>
      </c>
      <c r="G35" s="2"/>
      <c r="H35" s="2"/>
      <c r="I35" s="2"/>
      <c r="U35"/>
    </row>
    <row r="36" spans="2:21" ht="15.75" thickBot="1" x14ac:dyDescent="0.3">
      <c r="B36" s="2"/>
      <c r="C36" s="2"/>
      <c r="D36" s="2"/>
      <c r="E36" s="2"/>
      <c r="F36" s="2"/>
      <c r="G36" s="2"/>
      <c r="H36" s="2"/>
      <c r="I36" s="2"/>
      <c r="U36"/>
    </row>
    <row r="37" spans="2:21" ht="24" customHeight="1" x14ac:dyDescent="0.25">
      <c r="B37" s="2"/>
      <c r="C37" s="184" t="s">
        <v>48</v>
      </c>
      <c r="D37" s="185"/>
      <c r="E37" s="185"/>
      <c r="F37" s="186"/>
      <c r="G37" s="2"/>
      <c r="H37" s="2"/>
      <c r="I37" s="2"/>
      <c r="U37"/>
    </row>
    <row r="38" spans="2:21" ht="15.75" thickBot="1" x14ac:dyDescent="0.3">
      <c r="B38" s="2"/>
      <c r="C38" s="136" t="s">
        <v>31</v>
      </c>
      <c r="D38" s="137"/>
      <c r="E38" s="137" t="s">
        <v>87</v>
      </c>
      <c r="F38" s="27" t="s">
        <v>64</v>
      </c>
      <c r="G38" s="2"/>
      <c r="H38" s="2"/>
      <c r="I38" s="2"/>
      <c r="U38"/>
    </row>
    <row r="39" spans="2:21" ht="24" customHeight="1" thickBot="1" x14ac:dyDescent="0.3">
      <c r="B39" s="2"/>
      <c r="C39" s="136"/>
      <c r="D39" s="137"/>
      <c r="E39" s="138"/>
      <c r="F39" s="26" t="e">
        <f>F35/E50</f>
        <v>#DIV/0!</v>
      </c>
      <c r="G39" s="2"/>
      <c r="H39" s="2"/>
      <c r="I39" s="2"/>
      <c r="U39"/>
    </row>
    <row r="40" spans="2:21" x14ac:dyDescent="0.25">
      <c r="B40" s="2"/>
      <c r="C40" s="17" t="s">
        <v>12</v>
      </c>
      <c r="D40" s="5">
        <f t="shared" ref="D40:D49" si="0">F11</f>
        <v>0</v>
      </c>
      <c r="E40" s="3">
        <f t="shared" ref="E40:E49" si="1">G11</f>
        <v>0</v>
      </c>
      <c r="F40" s="18" t="e">
        <f>E40*F$39</f>
        <v>#DIV/0!</v>
      </c>
      <c r="G40" s="2"/>
      <c r="H40" s="2"/>
      <c r="I40" s="2"/>
      <c r="U40"/>
    </row>
    <row r="41" spans="2:21" x14ac:dyDescent="0.25">
      <c r="B41" s="2"/>
      <c r="C41" s="17" t="s">
        <v>13</v>
      </c>
      <c r="D41" s="5">
        <f t="shared" si="0"/>
        <v>0</v>
      </c>
      <c r="E41" s="3">
        <f t="shared" si="1"/>
        <v>0</v>
      </c>
      <c r="F41" s="18" t="e">
        <f t="shared" ref="F41:F49" si="2">E41*F$39</f>
        <v>#DIV/0!</v>
      </c>
      <c r="G41" s="2"/>
      <c r="H41" s="2"/>
      <c r="I41" s="2"/>
      <c r="U41"/>
    </row>
    <row r="42" spans="2:21" x14ac:dyDescent="0.25">
      <c r="B42" s="2"/>
      <c r="C42" s="17" t="s">
        <v>14</v>
      </c>
      <c r="D42" s="5">
        <f t="shared" si="0"/>
        <v>0</v>
      </c>
      <c r="E42" s="3">
        <f t="shared" si="1"/>
        <v>0</v>
      </c>
      <c r="F42" s="18" t="e">
        <f t="shared" si="2"/>
        <v>#DIV/0!</v>
      </c>
      <c r="G42" s="2"/>
      <c r="H42" s="2"/>
      <c r="I42" s="2"/>
      <c r="U42"/>
    </row>
    <row r="43" spans="2:21" x14ac:dyDescent="0.25">
      <c r="B43" s="2"/>
      <c r="C43" s="17" t="s">
        <v>15</v>
      </c>
      <c r="D43" s="5">
        <f t="shared" si="0"/>
        <v>0</v>
      </c>
      <c r="E43" s="3">
        <f t="shared" si="1"/>
        <v>0</v>
      </c>
      <c r="F43" s="18" t="e">
        <f t="shared" si="2"/>
        <v>#DIV/0!</v>
      </c>
      <c r="G43" s="2"/>
      <c r="H43" s="2"/>
      <c r="I43" s="2"/>
      <c r="U43"/>
    </row>
    <row r="44" spans="2:21" x14ac:dyDescent="0.25">
      <c r="B44" s="2"/>
      <c r="C44" s="17" t="s">
        <v>16</v>
      </c>
      <c r="D44" s="5">
        <f t="shared" si="0"/>
        <v>0</v>
      </c>
      <c r="E44" s="3">
        <f t="shared" si="1"/>
        <v>0</v>
      </c>
      <c r="F44" s="18" t="e">
        <f t="shared" si="2"/>
        <v>#DIV/0!</v>
      </c>
      <c r="G44" s="2"/>
      <c r="H44" s="2"/>
      <c r="I44" s="2"/>
      <c r="U44"/>
    </row>
    <row r="45" spans="2:21" x14ac:dyDescent="0.25">
      <c r="B45" s="2"/>
      <c r="C45" s="17" t="s">
        <v>17</v>
      </c>
      <c r="D45" s="5">
        <f t="shared" si="0"/>
        <v>0</v>
      </c>
      <c r="E45" s="3">
        <f t="shared" si="1"/>
        <v>0</v>
      </c>
      <c r="F45" s="18" t="e">
        <f t="shared" si="2"/>
        <v>#DIV/0!</v>
      </c>
      <c r="G45" s="2"/>
      <c r="H45" s="2"/>
      <c r="I45" s="2"/>
      <c r="U45"/>
    </row>
    <row r="46" spans="2:21" x14ac:dyDescent="0.25">
      <c r="B46" s="2"/>
      <c r="C46" s="17" t="s">
        <v>18</v>
      </c>
      <c r="D46" s="5">
        <f t="shared" si="0"/>
        <v>0</v>
      </c>
      <c r="E46" s="3">
        <f t="shared" si="1"/>
        <v>0</v>
      </c>
      <c r="F46" s="18" t="e">
        <f t="shared" si="2"/>
        <v>#DIV/0!</v>
      </c>
      <c r="G46" s="2"/>
      <c r="H46" s="2"/>
      <c r="I46" s="2"/>
      <c r="U46"/>
    </row>
    <row r="47" spans="2:21" x14ac:dyDescent="0.25">
      <c r="B47" s="2"/>
      <c r="C47" s="17" t="s">
        <v>19</v>
      </c>
      <c r="D47" s="5">
        <f t="shared" si="0"/>
        <v>0</v>
      </c>
      <c r="E47" s="3">
        <f t="shared" si="1"/>
        <v>0</v>
      </c>
      <c r="F47" s="18" t="e">
        <f t="shared" si="2"/>
        <v>#DIV/0!</v>
      </c>
      <c r="G47" s="2"/>
      <c r="H47" s="2"/>
      <c r="I47" s="2"/>
      <c r="U47"/>
    </row>
    <row r="48" spans="2:21" x14ac:dyDescent="0.25">
      <c r="B48" s="2"/>
      <c r="C48" s="17" t="s">
        <v>20</v>
      </c>
      <c r="D48" s="5">
        <f t="shared" si="0"/>
        <v>0</v>
      </c>
      <c r="E48" s="3">
        <f t="shared" si="1"/>
        <v>0</v>
      </c>
      <c r="F48" s="18" t="e">
        <f t="shared" si="2"/>
        <v>#DIV/0!</v>
      </c>
      <c r="G48" s="2"/>
      <c r="H48" s="2"/>
      <c r="I48" s="2"/>
      <c r="U48"/>
    </row>
    <row r="49" spans="2:21" x14ac:dyDescent="0.25">
      <c r="B49" s="2"/>
      <c r="C49" s="17" t="s">
        <v>21</v>
      </c>
      <c r="D49" s="5">
        <f t="shared" si="0"/>
        <v>0</v>
      </c>
      <c r="E49" s="3">
        <f t="shared" si="1"/>
        <v>0</v>
      </c>
      <c r="F49" s="18" t="e">
        <f t="shared" si="2"/>
        <v>#DIV/0!</v>
      </c>
      <c r="G49" s="2"/>
      <c r="H49" s="2"/>
      <c r="I49" s="2"/>
      <c r="U49"/>
    </row>
    <row r="50" spans="2:21" ht="15.75" thickBot="1" x14ac:dyDescent="0.3">
      <c r="B50" s="2"/>
      <c r="C50" s="134" t="s">
        <v>65</v>
      </c>
      <c r="D50" s="135"/>
      <c r="E50" s="47">
        <f>SUM(E40:E49)</f>
        <v>0</v>
      </c>
      <c r="F50" s="46" t="e">
        <f>SUM(F40:F49)</f>
        <v>#DIV/0!</v>
      </c>
      <c r="G50" s="2"/>
      <c r="H50" s="2"/>
      <c r="I50" s="2"/>
      <c r="U50"/>
    </row>
    <row r="51" spans="2:21" s="2" customFormat="1" x14ac:dyDescent="0.25"/>
    <row r="52" spans="2:21" s="2" customFormat="1" x14ac:dyDescent="0.25"/>
    <row r="53" spans="2:21" s="2" customFormat="1" x14ac:dyDescent="0.25"/>
    <row r="54" spans="2:21" s="2" customFormat="1" x14ac:dyDescent="0.25"/>
    <row r="55" spans="2:21" s="2" customFormat="1" x14ac:dyDescent="0.25"/>
    <row r="56" spans="2:21" s="2" customFormat="1" x14ac:dyDescent="0.25"/>
    <row r="57" spans="2:21" s="2" customFormat="1" x14ac:dyDescent="0.25"/>
    <row r="58" spans="2:21" s="2" customFormat="1" x14ac:dyDescent="0.25"/>
    <row r="59" spans="2:21" s="2" customFormat="1" x14ac:dyDescent="0.25"/>
    <row r="60" spans="2:21" s="2" customFormat="1" x14ac:dyDescent="0.25"/>
    <row r="61" spans="2:21" s="2" customFormat="1" x14ac:dyDescent="0.25"/>
    <row r="62" spans="2:21" s="2" customFormat="1" x14ac:dyDescent="0.25"/>
    <row r="63" spans="2:21" s="2" customFormat="1" x14ac:dyDescent="0.25"/>
    <row r="64" spans="2:21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</sheetData>
  <sheetProtection algorithmName="SHA-512" hashValue="s+Hz839nrwUfppZq+iK6c2aVIGfxo+71KdaaRhEZbbUOdqY222Rr6pvO9Y9LSlkE8uXULoEDbtd5CuHmdXX19g==" saltValue="f3wxHVlWGV5S0s+pfCABdQ==" spinCount="100000" sheet="1" objects="1" scenarios="1"/>
  <protectedRanges>
    <protectedRange sqref="G6 G8 C11:D20 F11:G20 D33:D34" name="Range3"/>
    <protectedRange sqref="G6 G8 F11:G20 D33:D34 D11:D20" name="Range1"/>
    <protectedRange sqref="G6 G8 C11:D20 F11:G20 D33:D34" name="Range2"/>
  </protectedRanges>
  <mergeCells count="30">
    <mergeCell ref="C2:H2"/>
    <mergeCell ref="C3:H3"/>
    <mergeCell ref="C4:H4"/>
    <mergeCell ref="C6:F6"/>
    <mergeCell ref="G6:H6"/>
    <mergeCell ref="C26:D26"/>
    <mergeCell ref="E26:F26"/>
    <mergeCell ref="G8:H8"/>
    <mergeCell ref="B21:C21"/>
    <mergeCell ref="E21:F21"/>
    <mergeCell ref="C22:F22"/>
    <mergeCell ref="B10:C10"/>
    <mergeCell ref="E10:F10"/>
    <mergeCell ref="C8:F8"/>
    <mergeCell ref="C24:F24"/>
    <mergeCell ref="C38:D39"/>
    <mergeCell ref="E38:E39"/>
    <mergeCell ref="C50:D50"/>
    <mergeCell ref="C29:D29"/>
    <mergeCell ref="E29:F29"/>
    <mergeCell ref="C30:D30"/>
    <mergeCell ref="E30:F30"/>
    <mergeCell ref="C31:D31"/>
    <mergeCell ref="E31:F31"/>
    <mergeCell ref="C35:E35"/>
    <mergeCell ref="C37:F37"/>
    <mergeCell ref="C28:D28"/>
    <mergeCell ref="E28:F28"/>
    <mergeCell ref="C25:D25"/>
    <mergeCell ref="E25:F2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23BA9-64A7-4049-85DB-30160785E2A7}">
  <dimension ref="A1:T68"/>
  <sheetViews>
    <sheetView showGridLines="0" showZeros="0" topLeftCell="A19" zoomScale="90" zoomScaleNormal="90" workbookViewId="0">
      <selection activeCell="F19" sqref="F19:H20"/>
    </sheetView>
  </sheetViews>
  <sheetFormatPr defaultRowHeight="15" x14ac:dyDescent="0.25"/>
  <cols>
    <col min="1" max="1" width="13.85546875" style="2" customWidth="1"/>
    <col min="2" max="9" width="32.7109375" customWidth="1"/>
    <col min="10" max="20" width="9.140625" style="2"/>
  </cols>
  <sheetData>
    <row r="1" spans="2:9" ht="69.75" customHeight="1" x14ac:dyDescent="0.25"/>
    <row r="2" spans="2:9" s="2" customFormat="1" ht="35.25" customHeight="1" thickBot="1" x14ac:dyDescent="0.3">
      <c r="C2" s="133" t="s">
        <v>49</v>
      </c>
      <c r="D2" s="133"/>
      <c r="E2" s="133"/>
      <c r="F2" s="133"/>
      <c r="G2" s="133"/>
      <c r="H2" s="133"/>
      <c r="I2" s="40"/>
    </row>
    <row r="3" spans="2:9" ht="18.75" x14ac:dyDescent="0.25">
      <c r="B3" s="2"/>
      <c r="C3" s="139" t="s">
        <v>42</v>
      </c>
      <c r="D3" s="140"/>
      <c r="E3" s="140"/>
      <c r="F3" s="140"/>
      <c r="G3" s="140"/>
      <c r="H3" s="141"/>
      <c r="I3" s="2"/>
    </row>
    <row r="4" spans="2:9" ht="15.75" thickBot="1" x14ac:dyDescent="0.3">
      <c r="B4" s="2"/>
      <c r="C4" s="142" t="s">
        <v>37</v>
      </c>
      <c r="D4" s="143"/>
      <c r="E4" s="143"/>
      <c r="F4" s="143"/>
      <c r="G4" s="143"/>
      <c r="H4" s="144"/>
      <c r="I4" s="2"/>
    </row>
    <row r="5" spans="2:9" ht="15.75" thickBot="1" x14ac:dyDescent="0.3">
      <c r="B5" s="2"/>
      <c r="C5" s="2"/>
      <c r="D5" s="2"/>
      <c r="E5" s="2"/>
      <c r="F5" s="2"/>
      <c r="G5" s="2"/>
      <c r="H5" s="2"/>
      <c r="I5" s="2"/>
    </row>
    <row r="6" spans="2:9" ht="19.5" thickBot="1" x14ac:dyDescent="0.35">
      <c r="B6" s="20"/>
      <c r="C6" s="199" t="s">
        <v>92</v>
      </c>
      <c r="D6" s="200"/>
      <c r="E6" s="200"/>
      <c r="F6" s="200"/>
      <c r="G6" s="201"/>
      <c r="H6" s="202"/>
      <c r="I6" s="2"/>
    </row>
    <row r="7" spans="2:9" ht="19.5" customHeight="1" thickBot="1" x14ac:dyDescent="0.35">
      <c r="B7" s="21"/>
      <c r="C7" s="21"/>
      <c r="D7" s="21"/>
      <c r="E7" s="21"/>
      <c r="F7" s="19"/>
      <c r="G7" s="19"/>
      <c r="H7" s="2"/>
      <c r="I7" s="2"/>
    </row>
    <row r="8" spans="2:9" ht="46.5" customHeight="1" x14ac:dyDescent="0.25">
      <c r="B8" s="198" t="s">
        <v>60</v>
      </c>
      <c r="C8" s="166"/>
      <c r="D8" s="62" t="s">
        <v>85</v>
      </c>
      <c r="E8" s="62" t="s">
        <v>23</v>
      </c>
      <c r="F8" s="165" t="s">
        <v>24</v>
      </c>
      <c r="G8" s="166"/>
      <c r="H8" s="62" t="s">
        <v>88</v>
      </c>
      <c r="I8" s="71" t="s">
        <v>61</v>
      </c>
    </row>
    <row r="9" spans="2:9" x14ac:dyDescent="0.25">
      <c r="B9" s="9" t="s">
        <v>2</v>
      </c>
      <c r="C9" s="84"/>
      <c r="D9" s="84"/>
      <c r="E9" s="85"/>
      <c r="F9" s="11" t="s">
        <v>12</v>
      </c>
      <c r="G9" s="105"/>
      <c r="H9" s="106"/>
      <c r="I9" s="104" t="e">
        <f>H9*E$20</f>
        <v>#DIV/0!</v>
      </c>
    </row>
    <row r="10" spans="2:9" x14ac:dyDescent="0.25">
      <c r="B10" s="9" t="s">
        <v>3</v>
      </c>
      <c r="C10" s="84"/>
      <c r="D10" s="84"/>
      <c r="E10" s="85"/>
      <c r="F10" s="11" t="s">
        <v>13</v>
      </c>
      <c r="G10" s="105"/>
      <c r="H10" s="106"/>
      <c r="I10" s="104" t="e">
        <f t="shared" ref="I10:I18" si="0">H10*E$20</f>
        <v>#DIV/0!</v>
      </c>
    </row>
    <row r="11" spans="2:9" x14ac:dyDescent="0.25">
      <c r="B11" s="9" t="s">
        <v>4</v>
      </c>
      <c r="C11" s="84"/>
      <c r="D11" s="84"/>
      <c r="E11" s="85"/>
      <c r="F11" s="11" t="s">
        <v>14</v>
      </c>
      <c r="G11" s="105"/>
      <c r="H11" s="106"/>
      <c r="I11" s="104" t="e">
        <f t="shared" si="0"/>
        <v>#DIV/0!</v>
      </c>
    </row>
    <row r="12" spans="2:9" x14ac:dyDescent="0.25">
      <c r="B12" s="9" t="s">
        <v>5</v>
      </c>
      <c r="C12" s="84"/>
      <c r="D12" s="84"/>
      <c r="E12" s="85"/>
      <c r="F12" s="11" t="s">
        <v>15</v>
      </c>
      <c r="G12" s="105"/>
      <c r="H12" s="106"/>
      <c r="I12" s="104" t="e">
        <f t="shared" si="0"/>
        <v>#DIV/0!</v>
      </c>
    </row>
    <row r="13" spans="2:9" x14ac:dyDescent="0.25">
      <c r="B13" s="9" t="s">
        <v>6</v>
      </c>
      <c r="C13" s="84"/>
      <c r="D13" s="84"/>
      <c r="E13" s="85"/>
      <c r="F13" s="11" t="s">
        <v>16</v>
      </c>
      <c r="G13" s="105"/>
      <c r="H13" s="106"/>
      <c r="I13" s="104" t="e">
        <f t="shared" si="0"/>
        <v>#DIV/0!</v>
      </c>
    </row>
    <row r="14" spans="2:9" x14ac:dyDescent="0.25">
      <c r="B14" s="9" t="s">
        <v>7</v>
      </c>
      <c r="C14" s="84"/>
      <c r="D14" s="84"/>
      <c r="E14" s="85"/>
      <c r="F14" s="11" t="s">
        <v>17</v>
      </c>
      <c r="G14" s="105"/>
      <c r="H14" s="106"/>
      <c r="I14" s="104" t="e">
        <f t="shared" si="0"/>
        <v>#DIV/0!</v>
      </c>
    </row>
    <row r="15" spans="2:9" x14ac:dyDescent="0.25">
      <c r="B15" s="9" t="s">
        <v>8</v>
      </c>
      <c r="C15" s="84"/>
      <c r="D15" s="84"/>
      <c r="E15" s="85"/>
      <c r="F15" s="11" t="s">
        <v>18</v>
      </c>
      <c r="G15" s="105"/>
      <c r="H15" s="106"/>
      <c r="I15" s="104" t="e">
        <f t="shared" si="0"/>
        <v>#DIV/0!</v>
      </c>
    </row>
    <row r="16" spans="2:9" x14ac:dyDescent="0.25">
      <c r="B16" s="9" t="s">
        <v>9</v>
      </c>
      <c r="C16" s="84"/>
      <c r="D16" s="84"/>
      <c r="E16" s="85"/>
      <c r="F16" s="11" t="s">
        <v>19</v>
      </c>
      <c r="G16" s="105"/>
      <c r="H16" s="106"/>
      <c r="I16" s="104" t="e">
        <f t="shared" si="0"/>
        <v>#DIV/0!</v>
      </c>
    </row>
    <row r="17" spans="2:9" x14ac:dyDescent="0.25">
      <c r="B17" s="9" t="s">
        <v>10</v>
      </c>
      <c r="C17" s="84"/>
      <c r="D17" s="84"/>
      <c r="E17" s="85"/>
      <c r="F17" s="11" t="s">
        <v>20</v>
      </c>
      <c r="G17" s="105"/>
      <c r="H17" s="106"/>
      <c r="I17" s="104" t="e">
        <f t="shared" si="0"/>
        <v>#DIV/0!</v>
      </c>
    </row>
    <row r="18" spans="2:9" ht="15.75" thickBot="1" x14ac:dyDescent="0.3">
      <c r="B18" s="9" t="s">
        <v>11</v>
      </c>
      <c r="C18" s="84"/>
      <c r="D18" s="84"/>
      <c r="E18" s="85"/>
      <c r="F18" s="55" t="s">
        <v>21</v>
      </c>
      <c r="G18" s="107"/>
      <c r="H18" s="108"/>
      <c r="I18" s="104" t="e">
        <f t="shared" si="0"/>
        <v>#DIV/0!</v>
      </c>
    </row>
    <row r="19" spans="2:9" ht="15.75" customHeight="1" thickBot="1" x14ac:dyDescent="0.3">
      <c r="B19" s="203" t="s">
        <v>66</v>
      </c>
      <c r="C19" s="204"/>
      <c r="D19" s="67">
        <f>SUM(D9:D18)</f>
        <v>0</v>
      </c>
      <c r="E19" s="82"/>
      <c r="F19" s="205" t="s">
        <v>77</v>
      </c>
      <c r="G19" s="206"/>
      <c r="H19" s="207"/>
      <c r="I19" s="69" t="e">
        <f>SUM(I9:I18)</f>
        <v>#DIV/0!</v>
      </c>
    </row>
    <row r="20" spans="2:9" ht="15.75" customHeight="1" thickBot="1" x14ac:dyDescent="0.3">
      <c r="B20" s="216" t="s">
        <v>62</v>
      </c>
      <c r="C20" s="217"/>
      <c r="D20" s="218"/>
      <c r="E20" s="83" t="e">
        <f>AVERAGE(E9:E18)</f>
        <v>#DIV/0!</v>
      </c>
      <c r="F20" s="208"/>
      <c r="G20" s="209"/>
      <c r="H20" s="210"/>
      <c r="I20" s="68"/>
    </row>
    <row r="21" spans="2:9" ht="20.25" customHeight="1" thickBot="1" x14ac:dyDescent="0.3">
      <c r="B21" s="51"/>
      <c r="D21" s="213" t="s">
        <v>50</v>
      </c>
      <c r="E21" s="214"/>
      <c r="F21" s="215"/>
      <c r="G21" s="58" t="e">
        <f>D19+I19</f>
        <v>#DIV/0!</v>
      </c>
      <c r="H21" s="57"/>
      <c r="I21" s="2"/>
    </row>
    <row r="22" spans="2:9" ht="15.75" thickBot="1" x14ac:dyDescent="0.3">
      <c r="B22" s="2"/>
      <c r="C22" s="1"/>
      <c r="D22" s="1"/>
      <c r="E22" s="1"/>
      <c r="F22" s="2"/>
      <c r="G22" s="2"/>
      <c r="H22" s="2"/>
      <c r="I22" s="2"/>
    </row>
    <row r="23" spans="2:9" ht="18.75" x14ac:dyDescent="0.25">
      <c r="B23" s="2"/>
      <c r="C23" s="2"/>
      <c r="D23" s="117" t="s">
        <v>0</v>
      </c>
      <c r="E23" s="118"/>
      <c r="F23" s="118"/>
      <c r="G23" s="119"/>
      <c r="H23" s="2"/>
      <c r="I23" s="2"/>
    </row>
    <row r="24" spans="2:9" x14ac:dyDescent="0.25">
      <c r="B24" s="2"/>
      <c r="C24" s="2"/>
      <c r="D24" s="126" t="s">
        <v>1</v>
      </c>
      <c r="E24" s="127"/>
      <c r="F24" s="127" t="s">
        <v>43</v>
      </c>
      <c r="G24" s="128"/>
      <c r="H24" s="2"/>
      <c r="I24" s="2"/>
    </row>
    <row r="25" spans="2:9" ht="15.75" thickBot="1" x14ac:dyDescent="0.3">
      <c r="B25" s="2"/>
      <c r="C25" s="2"/>
      <c r="D25" s="129" t="e">
        <f>D19/G21</f>
        <v>#DIV/0!</v>
      </c>
      <c r="E25" s="115"/>
      <c r="F25" s="115" t="e">
        <f>I19/G21</f>
        <v>#DIV/0!</v>
      </c>
      <c r="G25" s="116"/>
      <c r="H25" s="2"/>
      <c r="I25" s="2"/>
    </row>
    <row r="26" spans="2:9" ht="15.75" thickBot="1" x14ac:dyDescent="0.3">
      <c r="B26" s="2"/>
      <c r="C26" s="2"/>
      <c r="D26" s="12"/>
      <c r="E26" s="12"/>
      <c r="F26" s="12"/>
      <c r="G26" s="12"/>
      <c r="H26" s="2"/>
      <c r="I26" s="2"/>
    </row>
    <row r="27" spans="2:9" ht="45" customHeight="1" x14ac:dyDescent="0.25">
      <c r="B27" s="2"/>
      <c r="C27" s="2"/>
      <c r="D27" s="211" t="s">
        <v>44</v>
      </c>
      <c r="E27" s="212"/>
      <c r="F27" s="109" t="s">
        <v>45</v>
      </c>
      <c r="G27" s="110"/>
      <c r="H27" s="2"/>
      <c r="I27" s="2"/>
    </row>
    <row r="28" spans="2:9" x14ac:dyDescent="0.25">
      <c r="B28" s="2"/>
      <c r="C28" s="2"/>
      <c r="D28" s="122" t="e">
        <f>F25</f>
        <v>#DIV/0!</v>
      </c>
      <c r="E28" s="123"/>
      <c r="F28" s="111">
        <v>0.01</v>
      </c>
      <c r="G28" s="112"/>
      <c r="H28" s="2"/>
      <c r="I28" s="2"/>
    </row>
    <row r="29" spans="2:9" x14ac:dyDescent="0.25">
      <c r="B29" s="2"/>
      <c r="C29" s="2"/>
      <c r="D29" s="124" t="e">
        <f>G6*D28</f>
        <v>#DIV/0!</v>
      </c>
      <c r="E29" s="125"/>
      <c r="F29" s="113">
        <f>IF(G6&gt;499999,D29*0.01,IF(G6&lt;500000,,0))</f>
        <v>0</v>
      </c>
      <c r="G29" s="114"/>
      <c r="H29" s="2"/>
      <c r="I29" s="2"/>
    </row>
    <row r="30" spans="2:9" ht="31.5" customHeight="1" thickBot="1" x14ac:dyDescent="0.3">
      <c r="B30" s="2"/>
      <c r="C30" s="2"/>
      <c r="D30" s="153" t="s">
        <v>46</v>
      </c>
      <c r="E30" s="154"/>
      <c r="F30" s="155" t="e">
        <f>D29-F29</f>
        <v>#DIV/0!</v>
      </c>
      <c r="G30" s="156"/>
      <c r="H30" s="2"/>
      <c r="I30" s="2"/>
    </row>
    <row r="31" spans="2:9" ht="15.75" thickBot="1" x14ac:dyDescent="0.3">
      <c r="B31" s="2"/>
      <c r="C31" s="2"/>
      <c r="D31" s="15"/>
      <c r="E31" s="15"/>
      <c r="F31" s="14"/>
      <c r="G31" s="14"/>
      <c r="H31" s="2"/>
      <c r="I31" s="2"/>
    </row>
    <row r="32" spans="2:9" ht="30" x14ac:dyDescent="0.25">
      <c r="B32" s="2"/>
      <c r="C32" s="2"/>
      <c r="D32" s="39" t="s">
        <v>35</v>
      </c>
      <c r="E32" s="94"/>
      <c r="F32" s="31" t="s">
        <v>29</v>
      </c>
      <c r="G32" s="48" t="e">
        <f>F30-(F30/(1+E32))</f>
        <v>#DIV/0!</v>
      </c>
      <c r="H32" s="2"/>
      <c r="I32" s="2"/>
    </row>
    <row r="33" spans="2:9" ht="48" customHeight="1" x14ac:dyDescent="0.25">
      <c r="B33" s="2"/>
      <c r="C33" s="2"/>
      <c r="D33" s="38" t="s">
        <v>36</v>
      </c>
      <c r="E33" s="92"/>
      <c r="F33" s="32" t="s">
        <v>30</v>
      </c>
      <c r="G33" s="6" t="e">
        <f>F30*E33</f>
        <v>#DIV/0!</v>
      </c>
      <c r="H33" s="2"/>
      <c r="I33" s="2"/>
    </row>
    <row r="34" spans="2:9" ht="29.25" customHeight="1" x14ac:dyDescent="0.25">
      <c r="B34" s="2"/>
      <c r="C34" s="2"/>
      <c r="D34" s="182" t="s">
        <v>47</v>
      </c>
      <c r="E34" s="183"/>
      <c r="F34" s="183"/>
      <c r="G34" s="25" t="e">
        <f>F30-(G32+G33)</f>
        <v>#DIV/0!</v>
      </c>
      <c r="H34" s="2"/>
      <c r="I34" s="2"/>
    </row>
    <row r="35" spans="2:9" ht="20.25" customHeight="1" thickBot="1" x14ac:dyDescent="0.3">
      <c r="B35" s="2"/>
      <c r="C35" s="2"/>
      <c r="D35" s="2"/>
      <c r="E35" s="2"/>
      <c r="F35" s="2"/>
      <c r="G35" s="2"/>
      <c r="H35" s="2"/>
      <c r="I35" s="2"/>
    </row>
    <row r="36" spans="2:9" ht="24" customHeight="1" x14ac:dyDescent="0.25">
      <c r="B36" s="2"/>
      <c r="C36" s="2"/>
      <c r="D36" s="184" t="s">
        <v>48</v>
      </c>
      <c r="E36" s="185"/>
      <c r="F36" s="185"/>
      <c r="G36" s="186"/>
      <c r="H36" s="2"/>
      <c r="I36" s="2"/>
    </row>
    <row r="37" spans="2:9" ht="15.75" thickBot="1" x14ac:dyDescent="0.3">
      <c r="B37" s="2"/>
      <c r="C37" s="2"/>
      <c r="D37" s="136" t="s">
        <v>31</v>
      </c>
      <c r="E37" s="137"/>
      <c r="F37" s="137" t="s">
        <v>87</v>
      </c>
      <c r="G37" s="27" t="s">
        <v>64</v>
      </c>
      <c r="H37" s="2"/>
      <c r="I37" s="2"/>
    </row>
    <row r="38" spans="2:9" ht="24" customHeight="1" thickBot="1" x14ac:dyDescent="0.3">
      <c r="B38" s="2"/>
      <c r="C38" s="2"/>
      <c r="D38" s="136"/>
      <c r="E38" s="137"/>
      <c r="F38" s="138"/>
      <c r="G38" s="26" t="e">
        <f>G34/F49</f>
        <v>#DIV/0!</v>
      </c>
      <c r="H38" s="2"/>
      <c r="I38" s="2"/>
    </row>
    <row r="39" spans="2:9" x14ac:dyDescent="0.25">
      <c r="B39" s="2"/>
      <c r="C39" s="2"/>
      <c r="D39" s="17" t="s">
        <v>12</v>
      </c>
      <c r="E39" s="5">
        <f>G9</f>
        <v>0</v>
      </c>
      <c r="F39" s="3" t="e">
        <f>I9</f>
        <v>#DIV/0!</v>
      </c>
      <c r="G39" s="18" t="e">
        <f>F39*G$38</f>
        <v>#DIV/0!</v>
      </c>
      <c r="H39" s="2"/>
      <c r="I39" s="2"/>
    </row>
    <row r="40" spans="2:9" x14ac:dyDescent="0.25">
      <c r="B40" s="2"/>
      <c r="C40" s="2"/>
      <c r="D40" s="17" t="s">
        <v>13</v>
      </c>
      <c r="E40" s="5">
        <f t="shared" ref="E40:E48" si="1">G10</f>
        <v>0</v>
      </c>
      <c r="F40" s="3" t="e">
        <f t="shared" ref="F40:F48" si="2">I10</f>
        <v>#DIV/0!</v>
      </c>
      <c r="G40" s="18" t="e">
        <f t="shared" ref="G40:G48" si="3">F40*G$38</f>
        <v>#DIV/0!</v>
      </c>
      <c r="H40" s="2"/>
      <c r="I40" s="2"/>
    </row>
    <row r="41" spans="2:9" x14ac:dyDescent="0.25">
      <c r="B41" s="2"/>
      <c r="C41" s="2"/>
      <c r="D41" s="17" t="s">
        <v>14</v>
      </c>
      <c r="E41" s="5">
        <f t="shared" si="1"/>
        <v>0</v>
      </c>
      <c r="F41" s="3" t="e">
        <f t="shared" si="2"/>
        <v>#DIV/0!</v>
      </c>
      <c r="G41" s="18" t="e">
        <f t="shared" si="3"/>
        <v>#DIV/0!</v>
      </c>
      <c r="H41" s="2"/>
      <c r="I41" s="2"/>
    </row>
    <row r="42" spans="2:9" x14ac:dyDescent="0.25">
      <c r="B42" s="2"/>
      <c r="C42" s="2"/>
      <c r="D42" s="17" t="s">
        <v>15</v>
      </c>
      <c r="E42" s="5">
        <f t="shared" si="1"/>
        <v>0</v>
      </c>
      <c r="F42" s="3" t="e">
        <f t="shared" si="2"/>
        <v>#DIV/0!</v>
      </c>
      <c r="G42" s="18" t="e">
        <f t="shared" si="3"/>
        <v>#DIV/0!</v>
      </c>
      <c r="H42" s="2"/>
      <c r="I42" s="2"/>
    </row>
    <row r="43" spans="2:9" x14ac:dyDescent="0.25">
      <c r="B43" s="2"/>
      <c r="C43" s="2"/>
      <c r="D43" s="17" t="s">
        <v>16</v>
      </c>
      <c r="E43" s="5">
        <f t="shared" si="1"/>
        <v>0</v>
      </c>
      <c r="F43" s="3" t="e">
        <f t="shared" si="2"/>
        <v>#DIV/0!</v>
      </c>
      <c r="G43" s="18" t="e">
        <f t="shared" si="3"/>
        <v>#DIV/0!</v>
      </c>
      <c r="H43" s="2"/>
      <c r="I43" s="2"/>
    </row>
    <row r="44" spans="2:9" x14ac:dyDescent="0.25">
      <c r="B44" s="2"/>
      <c r="C44" s="2"/>
      <c r="D44" s="17" t="s">
        <v>17</v>
      </c>
      <c r="E44" s="5">
        <f t="shared" si="1"/>
        <v>0</v>
      </c>
      <c r="F44" s="3" t="e">
        <f t="shared" si="2"/>
        <v>#DIV/0!</v>
      </c>
      <c r="G44" s="18" t="e">
        <f t="shared" si="3"/>
        <v>#DIV/0!</v>
      </c>
      <c r="H44" s="2"/>
      <c r="I44" s="2"/>
    </row>
    <row r="45" spans="2:9" x14ac:dyDescent="0.25">
      <c r="B45" s="2"/>
      <c r="C45" s="2"/>
      <c r="D45" s="17" t="s">
        <v>18</v>
      </c>
      <c r="E45" s="5">
        <f t="shared" si="1"/>
        <v>0</v>
      </c>
      <c r="F45" s="3" t="e">
        <f t="shared" si="2"/>
        <v>#DIV/0!</v>
      </c>
      <c r="G45" s="18" t="e">
        <f t="shared" si="3"/>
        <v>#DIV/0!</v>
      </c>
      <c r="H45" s="2"/>
      <c r="I45" s="2"/>
    </row>
    <row r="46" spans="2:9" x14ac:dyDescent="0.25">
      <c r="B46" s="2"/>
      <c r="C46" s="2"/>
      <c r="D46" s="17" t="s">
        <v>19</v>
      </c>
      <c r="E46" s="5">
        <f t="shared" si="1"/>
        <v>0</v>
      </c>
      <c r="F46" s="3" t="e">
        <f t="shared" si="2"/>
        <v>#DIV/0!</v>
      </c>
      <c r="G46" s="18" t="e">
        <f t="shared" si="3"/>
        <v>#DIV/0!</v>
      </c>
      <c r="H46" s="2"/>
      <c r="I46" s="2"/>
    </row>
    <row r="47" spans="2:9" x14ac:dyDescent="0.25">
      <c r="B47" s="2"/>
      <c r="C47" s="2"/>
      <c r="D47" s="17" t="s">
        <v>20</v>
      </c>
      <c r="E47" s="5">
        <f t="shared" si="1"/>
        <v>0</v>
      </c>
      <c r="F47" s="3" t="e">
        <f t="shared" si="2"/>
        <v>#DIV/0!</v>
      </c>
      <c r="G47" s="18" t="e">
        <f t="shared" si="3"/>
        <v>#DIV/0!</v>
      </c>
      <c r="H47" s="2"/>
      <c r="I47" s="2"/>
    </row>
    <row r="48" spans="2:9" x14ac:dyDescent="0.25">
      <c r="B48" s="2"/>
      <c r="C48" s="2"/>
      <c r="D48" s="17" t="s">
        <v>21</v>
      </c>
      <c r="E48" s="5">
        <f t="shared" si="1"/>
        <v>0</v>
      </c>
      <c r="F48" s="3" t="e">
        <f t="shared" si="2"/>
        <v>#DIV/0!</v>
      </c>
      <c r="G48" s="18" t="e">
        <f t="shared" si="3"/>
        <v>#DIV/0!</v>
      </c>
      <c r="H48" s="2"/>
      <c r="I48" s="2"/>
    </row>
    <row r="49" spans="2:9" ht="15" customHeight="1" thickBot="1" x14ac:dyDescent="0.3">
      <c r="B49" s="2"/>
      <c r="C49" s="2"/>
      <c r="D49" s="134" t="s">
        <v>72</v>
      </c>
      <c r="E49" s="135"/>
      <c r="F49" s="47" t="e">
        <f>SUM(F39:F48)</f>
        <v>#DIV/0!</v>
      </c>
      <c r="G49" s="46" t="e">
        <f>SUM(G39:G48)</f>
        <v>#DIV/0!</v>
      </c>
      <c r="H49" s="2"/>
      <c r="I49" s="2"/>
    </row>
    <row r="50" spans="2:9" x14ac:dyDescent="0.25">
      <c r="B50" s="2"/>
      <c r="C50" s="2"/>
      <c r="D50" s="2"/>
      <c r="E50" s="2"/>
      <c r="F50" s="2"/>
      <c r="G50" s="2"/>
      <c r="H50" s="2"/>
      <c r="I50" s="2"/>
    </row>
    <row r="51" spans="2:9" x14ac:dyDescent="0.25">
      <c r="B51" s="2"/>
      <c r="C51" s="2"/>
      <c r="D51" s="2"/>
      <c r="E51" s="2"/>
      <c r="F51" s="2"/>
      <c r="G51" s="2"/>
      <c r="H51" s="2"/>
      <c r="I51" s="2"/>
    </row>
    <row r="52" spans="2:9" x14ac:dyDescent="0.25">
      <c r="B52" s="2"/>
      <c r="C52" s="2"/>
      <c r="D52" s="2"/>
      <c r="E52" s="2"/>
      <c r="F52" s="2"/>
      <c r="G52" s="2"/>
      <c r="H52" s="2"/>
      <c r="I52" s="2"/>
    </row>
    <row r="53" spans="2:9" x14ac:dyDescent="0.25">
      <c r="B53" s="2"/>
      <c r="C53" s="2"/>
      <c r="D53" s="2"/>
      <c r="E53" s="2"/>
      <c r="F53" s="2"/>
      <c r="G53" s="2"/>
      <c r="H53" s="2"/>
      <c r="I53" s="2"/>
    </row>
    <row r="54" spans="2:9" x14ac:dyDescent="0.25">
      <c r="B54" s="2"/>
      <c r="C54" s="2"/>
      <c r="D54" s="2"/>
      <c r="E54" s="2"/>
      <c r="F54" s="2"/>
      <c r="G54" s="2"/>
      <c r="H54" s="2"/>
      <c r="I54" s="2"/>
    </row>
    <row r="55" spans="2:9" x14ac:dyDescent="0.25">
      <c r="B55" s="2"/>
      <c r="C55" s="2"/>
      <c r="D55" s="2"/>
      <c r="E55" s="2"/>
      <c r="F55" s="2"/>
      <c r="G55" s="2"/>
      <c r="H55" s="2"/>
      <c r="I55" s="2"/>
    </row>
    <row r="56" spans="2:9" x14ac:dyDescent="0.25">
      <c r="B56" s="2"/>
      <c r="C56" s="2"/>
      <c r="D56" s="2"/>
      <c r="E56" s="2"/>
      <c r="F56" s="2"/>
      <c r="G56" s="2"/>
      <c r="H56" s="2"/>
      <c r="I56" s="2"/>
    </row>
    <row r="57" spans="2:9" x14ac:dyDescent="0.25">
      <c r="B57" s="2"/>
      <c r="C57" s="2"/>
      <c r="D57" s="2"/>
      <c r="E57" s="2"/>
      <c r="F57" s="2"/>
      <c r="G57" s="2"/>
      <c r="H57" s="2"/>
      <c r="I57" s="2"/>
    </row>
    <row r="58" spans="2:9" x14ac:dyDescent="0.25">
      <c r="B58" s="2"/>
      <c r="C58" s="2"/>
      <c r="D58" s="2"/>
      <c r="E58" s="2"/>
      <c r="F58" s="2"/>
      <c r="G58" s="2"/>
      <c r="H58" s="2"/>
      <c r="I58" s="2"/>
    </row>
    <row r="59" spans="2:9" x14ac:dyDescent="0.25">
      <c r="B59" s="2"/>
      <c r="C59" s="2"/>
      <c r="D59" s="2"/>
      <c r="E59" s="2"/>
      <c r="F59" s="2"/>
      <c r="G59" s="2"/>
      <c r="H59" s="2"/>
      <c r="I59" s="2"/>
    </row>
    <row r="60" spans="2:9" x14ac:dyDescent="0.25">
      <c r="B60" s="2"/>
      <c r="C60" s="2"/>
      <c r="D60" s="2"/>
      <c r="E60" s="2"/>
      <c r="F60" s="2"/>
      <c r="G60" s="2"/>
      <c r="H60" s="2"/>
      <c r="I60" s="2"/>
    </row>
    <row r="61" spans="2:9" x14ac:dyDescent="0.25">
      <c r="B61" s="2"/>
      <c r="C61" s="2"/>
      <c r="D61" s="2"/>
      <c r="E61" s="2"/>
      <c r="F61" s="2"/>
      <c r="G61" s="2"/>
      <c r="H61" s="2"/>
      <c r="I61" s="2"/>
    </row>
    <row r="62" spans="2:9" x14ac:dyDescent="0.25">
      <c r="B62" s="2"/>
      <c r="C62" s="2"/>
      <c r="D62" s="2"/>
      <c r="E62" s="2"/>
      <c r="F62" s="2"/>
      <c r="G62" s="2"/>
      <c r="H62" s="2"/>
      <c r="I62" s="2"/>
    </row>
    <row r="63" spans="2:9" x14ac:dyDescent="0.25">
      <c r="B63" s="2"/>
      <c r="C63" s="2"/>
      <c r="D63" s="2"/>
      <c r="E63" s="2"/>
      <c r="F63" s="2"/>
      <c r="G63" s="2"/>
      <c r="H63" s="2"/>
      <c r="I63" s="2"/>
    </row>
    <row r="64" spans="2:9" x14ac:dyDescent="0.25">
      <c r="B64" s="2"/>
      <c r="C64" s="2"/>
      <c r="D64" s="2"/>
      <c r="E64" s="2"/>
      <c r="F64" s="2"/>
      <c r="G64" s="2"/>
      <c r="H64" s="2"/>
      <c r="I64" s="2"/>
    </row>
    <row r="65" spans="4:7" x14ac:dyDescent="0.25">
      <c r="D65" s="2"/>
      <c r="E65" s="2"/>
      <c r="F65" s="2"/>
      <c r="G65" s="2"/>
    </row>
    <row r="66" spans="4:7" x14ac:dyDescent="0.25">
      <c r="D66" s="2"/>
      <c r="E66" s="2"/>
      <c r="F66" s="2"/>
      <c r="G66" s="2"/>
    </row>
    <row r="67" spans="4:7" x14ac:dyDescent="0.25">
      <c r="D67" s="2"/>
      <c r="E67" s="2"/>
      <c r="F67" s="2"/>
      <c r="G67" s="2"/>
    </row>
    <row r="68" spans="4:7" x14ac:dyDescent="0.25">
      <c r="D68" s="2"/>
      <c r="E68" s="2"/>
      <c r="F68" s="2"/>
      <c r="G68" s="2"/>
    </row>
  </sheetData>
  <sheetProtection algorithmName="SHA-512" hashValue="82CL3m6nqMJDldUV+W+QYGMlvTaUtpnC44eMNNPuK6cbMOLUcepCiC8YEXn4x4z14VS2D5v/+ZkGpSzWoH9xPA==" saltValue="cOMj5p5tp2hmQTq/XhSnrQ==" spinCount="100000" sheet="1" objects="1" scenarios="1"/>
  <protectedRanges>
    <protectedRange sqref="G6 C9:E18 G9:H18 E32:E33" name="Range2"/>
    <protectedRange sqref="G6 C9:E18 G9:H18 E32:E33" name="Range1"/>
  </protectedRanges>
  <mergeCells count="29">
    <mergeCell ref="C2:H2"/>
    <mergeCell ref="B8:C8"/>
    <mergeCell ref="F8:G8"/>
    <mergeCell ref="D29:E29"/>
    <mergeCell ref="F29:G29"/>
    <mergeCell ref="D27:E27"/>
    <mergeCell ref="D23:G23"/>
    <mergeCell ref="D24:E24"/>
    <mergeCell ref="F24:G24"/>
    <mergeCell ref="D25:E25"/>
    <mergeCell ref="F25:G25"/>
    <mergeCell ref="D21:F21"/>
    <mergeCell ref="B20:D20"/>
    <mergeCell ref="D49:E49"/>
    <mergeCell ref="C6:F6"/>
    <mergeCell ref="G6:H6"/>
    <mergeCell ref="C3:H3"/>
    <mergeCell ref="C4:H4"/>
    <mergeCell ref="B19:C19"/>
    <mergeCell ref="F27:G27"/>
    <mergeCell ref="D28:E28"/>
    <mergeCell ref="F28:G28"/>
    <mergeCell ref="D36:G36"/>
    <mergeCell ref="D37:E38"/>
    <mergeCell ref="F37:F38"/>
    <mergeCell ref="D30:E30"/>
    <mergeCell ref="F30:G30"/>
    <mergeCell ref="D34:F34"/>
    <mergeCell ref="F19:H20"/>
  </mergeCells>
  <phoneticPr fontId="6" type="noConversion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DB1B9-0BA9-46D4-BD9A-621BEF422796}">
  <dimension ref="A1:U78"/>
  <sheetViews>
    <sheetView showGridLines="0" showZeros="0" zoomScale="80" zoomScaleNormal="80" workbookViewId="0">
      <selection activeCell="D35" sqref="D35"/>
    </sheetView>
  </sheetViews>
  <sheetFormatPr defaultRowHeight="15" x14ac:dyDescent="0.25"/>
  <cols>
    <col min="1" max="1" width="3.7109375" style="2" customWidth="1"/>
    <col min="2" max="3" width="31.28515625" customWidth="1"/>
    <col min="4" max="4" width="38.5703125" bestFit="1" customWidth="1"/>
    <col min="5" max="10" width="31.28515625" customWidth="1"/>
    <col min="11" max="11" width="19.42578125" customWidth="1"/>
    <col min="12" max="20" width="9.140625" style="2"/>
  </cols>
  <sheetData>
    <row r="1" spans="2:21" ht="80.25" customHeight="1" x14ac:dyDescent="0.25"/>
    <row r="2" spans="2:21" s="2" customFormat="1" ht="32.25" customHeight="1" thickBot="1" x14ac:dyDescent="0.3">
      <c r="C2" s="234" t="s">
        <v>49</v>
      </c>
      <c r="D2" s="234"/>
      <c r="E2" s="234"/>
      <c r="F2" s="234"/>
      <c r="G2" s="234"/>
      <c r="H2" s="234"/>
      <c r="I2" s="234"/>
    </row>
    <row r="3" spans="2:21" ht="18.75" x14ac:dyDescent="0.25">
      <c r="B3" s="2"/>
      <c r="C3" s="139" t="s">
        <v>38</v>
      </c>
      <c r="D3" s="140"/>
      <c r="E3" s="140"/>
      <c r="F3" s="140"/>
      <c r="G3" s="140"/>
      <c r="H3" s="140"/>
      <c r="I3" s="141"/>
      <c r="J3" s="2"/>
      <c r="K3" s="2"/>
      <c r="U3" s="2"/>
    </row>
    <row r="4" spans="2:21" ht="15.75" thickBot="1" x14ac:dyDescent="0.3">
      <c r="B4" s="2"/>
      <c r="C4" s="142" t="s">
        <v>37</v>
      </c>
      <c r="D4" s="143"/>
      <c r="E4" s="143"/>
      <c r="F4" s="143"/>
      <c r="G4" s="143"/>
      <c r="H4" s="143"/>
      <c r="I4" s="144"/>
      <c r="J4" s="2"/>
      <c r="K4" s="2"/>
      <c r="U4" s="2"/>
    </row>
    <row r="5" spans="2:21" ht="15.75" thickBot="1" x14ac:dyDescent="0.3">
      <c r="B5" s="2"/>
      <c r="C5" s="2"/>
      <c r="D5" s="2"/>
      <c r="E5" s="2"/>
      <c r="F5" s="2"/>
      <c r="G5" s="2"/>
      <c r="H5" s="2"/>
      <c r="I5" s="2"/>
      <c r="J5" s="2"/>
      <c r="K5" s="2"/>
      <c r="U5" s="2"/>
    </row>
    <row r="6" spans="2:21" ht="19.5" customHeight="1" thickBot="1" x14ac:dyDescent="0.35">
      <c r="B6" s="20"/>
      <c r="C6" s="194" t="s">
        <v>92</v>
      </c>
      <c r="D6" s="195"/>
      <c r="E6" s="195"/>
      <c r="F6" s="195"/>
      <c r="G6" s="235"/>
      <c r="H6" s="201"/>
      <c r="I6" s="202"/>
      <c r="J6" s="2"/>
      <c r="K6" s="2"/>
      <c r="U6" s="2"/>
    </row>
    <row r="7" spans="2:21" s="2" customFormat="1" ht="15.75" thickBot="1" x14ac:dyDescent="0.3">
      <c r="C7"/>
      <c r="D7"/>
      <c r="E7"/>
      <c r="F7"/>
    </row>
    <row r="8" spans="2:21" ht="30.75" customHeight="1" thickBot="1" x14ac:dyDescent="0.3">
      <c r="B8" s="20"/>
      <c r="C8" s="194" t="s">
        <v>67</v>
      </c>
      <c r="D8" s="195"/>
      <c r="E8" s="195"/>
      <c r="F8" s="195"/>
      <c r="G8" s="236"/>
      <c r="H8" s="237"/>
      <c r="I8" s="238"/>
      <c r="J8" s="2"/>
      <c r="K8" s="2"/>
      <c r="U8" s="2"/>
    </row>
    <row r="9" spans="2:21" s="2" customFormat="1" ht="17.25" customHeight="1" thickBot="1" x14ac:dyDescent="0.3">
      <c r="B9" s="20"/>
      <c r="C9" s="29"/>
      <c r="D9" s="29"/>
      <c r="E9" s="29"/>
      <c r="F9" s="30"/>
      <c r="G9" s="30"/>
    </row>
    <row r="10" spans="2:21" ht="59.25" customHeight="1" x14ac:dyDescent="0.25">
      <c r="B10" s="198" t="s">
        <v>26</v>
      </c>
      <c r="C10" s="166"/>
      <c r="D10" s="62" t="s">
        <v>82</v>
      </c>
      <c r="E10" s="62" t="s">
        <v>79</v>
      </c>
      <c r="F10" s="70" t="s">
        <v>78</v>
      </c>
      <c r="G10" s="165" t="s">
        <v>25</v>
      </c>
      <c r="H10" s="166"/>
      <c r="I10" s="62" t="s">
        <v>80</v>
      </c>
      <c r="J10" s="71" t="s">
        <v>81</v>
      </c>
      <c r="K10" s="2"/>
      <c r="T10"/>
    </row>
    <row r="11" spans="2:21" x14ac:dyDescent="0.25">
      <c r="B11" s="9" t="s">
        <v>2</v>
      </c>
      <c r="C11" s="84"/>
      <c r="D11" s="84"/>
      <c r="E11" s="93"/>
      <c r="F11" s="8" t="str">
        <f>IFERROR(E11/D11,"")</f>
        <v/>
      </c>
      <c r="G11" s="11" t="s">
        <v>12</v>
      </c>
      <c r="H11" s="93"/>
      <c r="I11" s="84"/>
      <c r="J11" s="13">
        <f>IFERROR(I11/F$22,0)</f>
        <v>0</v>
      </c>
      <c r="K11" s="2"/>
      <c r="T11"/>
    </row>
    <row r="12" spans="2:21" x14ac:dyDescent="0.25">
      <c r="B12" s="9" t="s">
        <v>3</v>
      </c>
      <c r="C12" s="84"/>
      <c r="D12" s="84"/>
      <c r="E12" s="93"/>
      <c r="F12" s="8" t="str">
        <f>IFERROR(E12/D12,"")</f>
        <v/>
      </c>
      <c r="G12" s="11" t="s">
        <v>13</v>
      </c>
      <c r="H12" s="93"/>
      <c r="I12" s="84"/>
      <c r="J12" s="13">
        <f t="shared" ref="J12:J20" si="0">IFERROR(I12/F$22,0)</f>
        <v>0</v>
      </c>
      <c r="K12" s="2"/>
      <c r="T12"/>
    </row>
    <row r="13" spans="2:21" x14ac:dyDescent="0.25">
      <c r="B13" s="9" t="s">
        <v>4</v>
      </c>
      <c r="C13" s="84"/>
      <c r="D13" s="84"/>
      <c r="E13" s="93"/>
      <c r="F13" s="8" t="str">
        <f t="shared" ref="F13:F20" si="1">IFERROR(E13/D13,"")</f>
        <v/>
      </c>
      <c r="G13" s="11" t="s">
        <v>14</v>
      </c>
      <c r="H13" s="93"/>
      <c r="I13" s="84"/>
      <c r="J13" s="13">
        <f t="shared" si="0"/>
        <v>0</v>
      </c>
      <c r="K13" s="2"/>
      <c r="T13"/>
    </row>
    <row r="14" spans="2:21" x14ac:dyDescent="0.25">
      <c r="B14" s="9" t="s">
        <v>5</v>
      </c>
      <c r="C14" s="84"/>
      <c r="D14" s="84"/>
      <c r="E14" s="93"/>
      <c r="F14" s="8" t="str">
        <f t="shared" si="1"/>
        <v/>
      </c>
      <c r="G14" s="11" t="s">
        <v>15</v>
      </c>
      <c r="H14" s="93"/>
      <c r="I14" s="84"/>
      <c r="J14" s="13">
        <f t="shared" si="0"/>
        <v>0</v>
      </c>
      <c r="K14" s="2"/>
      <c r="T14"/>
    </row>
    <row r="15" spans="2:21" x14ac:dyDescent="0.25">
      <c r="B15" s="9" t="s">
        <v>6</v>
      </c>
      <c r="C15" s="84"/>
      <c r="D15" s="84"/>
      <c r="E15" s="93"/>
      <c r="F15" s="8" t="str">
        <f t="shared" si="1"/>
        <v/>
      </c>
      <c r="G15" s="11" t="s">
        <v>16</v>
      </c>
      <c r="H15" s="93"/>
      <c r="I15" s="84"/>
      <c r="J15" s="13">
        <f t="shared" si="0"/>
        <v>0</v>
      </c>
      <c r="K15" s="2"/>
      <c r="T15"/>
    </row>
    <row r="16" spans="2:21" x14ac:dyDescent="0.25">
      <c r="B16" s="9" t="s">
        <v>7</v>
      </c>
      <c r="C16" s="84"/>
      <c r="D16" s="84"/>
      <c r="E16" s="93"/>
      <c r="F16" s="8" t="str">
        <f t="shared" si="1"/>
        <v/>
      </c>
      <c r="G16" s="11" t="s">
        <v>17</v>
      </c>
      <c r="H16" s="93"/>
      <c r="I16" s="98"/>
      <c r="J16" s="13">
        <f t="shared" si="0"/>
        <v>0</v>
      </c>
      <c r="K16" s="2"/>
      <c r="T16"/>
    </row>
    <row r="17" spans="2:20" x14ac:dyDescent="0.25">
      <c r="B17" s="9" t="s">
        <v>8</v>
      </c>
      <c r="C17" s="84"/>
      <c r="D17" s="84"/>
      <c r="E17" s="93"/>
      <c r="F17" s="8" t="str">
        <f t="shared" si="1"/>
        <v/>
      </c>
      <c r="G17" s="11" t="s">
        <v>18</v>
      </c>
      <c r="H17" s="93"/>
      <c r="I17" s="84"/>
      <c r="J17" s="13">
        <f t="shared" si="0"/>
        <v>0</v>
      </c>
      <c r="K17" s="2"/>
      <c r="T17"/>
    </row>
    <row r="18" spans="2:20" x14ac:dyDescent="0.25">
      <c r="B18" s="9" t="s">
        <v>9</v>
      </c>
      <c r="C18" s="84"/>
      <c r="D18" s="84"/>
      <c r="E18" s="93"/>
      <c r="F18" s="8" t="str">
        <f t="shared" si="1"/>
        <v/>
      </c>
      <c r="G18" s="11" t="s">
        <v>19</v>
      </c>
      <c r="H18" s="93"/>
      <c r="I18" s="84"/>
      <c r="J18" s="13">
        <f t="shared" si="0"/>
        <v>0</v>
      </c>
      <c r="K18" s="2"/>
      <c r="T18"/>
    </row>
    <row r="19" spans="2:20" x14ac:dyDescent="0.25">
      <c r="B19" s="9" t="s">
        <v>10</v>
      </c>
      <c r="C19" s="84"/>
      <c r="D19" s="84"/>
      <c r="E19" s="93"/>
      <c r="F19" s="8" t="str">
        <f t="shared" si="1"/>
        <v/>
      </c>
      <c r="G19" s="11" t="s">
        <v>20</v>
      </c>
      <c r="H19" s="93"/>
      <c r="I19" s="84"/>
      <c r="J19" s="13">
        <f t="shared" si="0"/>
        <v>0</v>
      </c>
      <c r="K19" s="2"/>
      <c r="T19"/>
    </row>
    <row r="20" spans="2:20" x14ac:dyDescent="0.25">
      <c r="B20" s="9" t="s">
        <v>11</v>
      </c>
      <c r="C20" s="84"/>
      <c r="D20" s="84"/>
      <c r="E20" s="93"/>
      <c r="F20" s="8" t="str">
        <f t="shared" si="1"/>
        <v/>
      </c>
      <c r="G20" s="11" t="s">
        <v>21</v>
      </c>
      <c r="H20" s="93"/>
      <c r="I20" s="84"/>
      <c r="J20" s="13">
        <f t="shared" si="0"/>
        <v>0</v>
      </c>
      <c r="K20" s="2"/>
      <c r="T20"/>
    </row>
    <row r="21" spans="2:20" ht="15.75" customHeight="1" thickBot="1" x14ac:dyDescent="0.3">
      <c r="B21" s="170" t="s">
        <v>27</v>
      </c>
      <c r="C21" s="222"/>
      <c r="D21" s="60">
        <f>SUM(D11:D20)</f>
        <v>0</v>
      </c>
      <c r="E21" s="97"/>
      <c r="F21" s="61"/>
      <c r="G21" s="219" t="s">
        <v>83</v>
      </c>
      <c r="H21" s="220"/>
      <c r="I21" s="221"/>
      <c r="J21" s="59">
        <f>SUM(J11:J20)</f>
        <v>0</v>
      </c>
      <c r="K21" s="2"/>
      <c r="T21"/>
    </row>
    <row r="22" spans="2:20" ht="15.75" customHeight="1" thickBot="1" x14ac:dyDescent="0.3">
      <c r="B22" s="73"/>
      <c r="C22" s="135" t="s">
        <v>68</v>
      </c>
      <c r="D22" s="135"/>
      <c r="E22" s="135"/>
      <c r="F22" s="74" t="e">
        <f>AVERAGE(F11:F20)</f>
        <v>#DIV/0!</v>
      </c>
      <c r="G22" s="103"/>
      <c r="H22" s="75"/>
      <c r="I22" s="75"/>
      <c r="J22" s="72"/>
      <c r="K22" s="2"/>
      <c r="T22"/>
    </row>
    <row r="23" spans="2:20" ht="20.25" customHeight="1" thickBot="1" x14ac:dyDescent="0.3">
      <c r="B23" s="51"/>
      <c r="D23" s="170" t="s">
        <v>50</v>
      </c>
      <c r="E23" s="171"/>
      <c r="F23" s="171"/>
      <c r="G23" s="81">
        <f>D21+J21</f>
        <v>0</v>
      </c>
      <c r="H23" s="2"/>
      <c r="I23" s="2"/>
      <c r="J23" s="2"/>
      <c r="K23" s="2"/>
    </row>
    <row r="24" spans="2:20" ht="20.25" customHeight="1" thickBot="1" x14ac:dyDescent="0.3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20" ht="18.75" x14ac:dyDescent="0.25">
      <c r="B25" s="2"/>
      <c r="C25" s="2"/>
      <c r="D25" s="223" t="s">
        <v>0</v>
      </c>
      <c r="E25" s="224"/>
      <c r="F25" s="224"/>
      <c r="G25" s="225"/>
      <c r="H25" s="2"/>
      <c r="I25" s="2"/>
      <c r="J25" s="2"/>
      <c r="K25" s="2"/>
    </row>
    <row r="26" spans="2:20" x14ac:dyDescent="0.25">
      <c r="B26" s="2"/>
      <c r="C26" s="2"/>
      <c r="D26" s="226" t="s">
        <v>1</v>
      </c>
      <c r="E26" s="227"/>
      <c r="F26" s="228" t="s">
        <v>43</v>
      </c>
      <c r="G26" s="229"/>
      <c r="H26" s="2"/>
      <c r="I26" s="2"/>
      <c r="J26" s="2"/>
      <c r="K26" s="2"/>
    </row>
    <row r="27" spans="2:20" ht="15.75" thickBot="1" x14ac:dyDescent="0.3">
      <c r="B27" s="2"/>
      <c r="C27" s="2"/>
      <c r="D27" s="230" t="e">
        <f>D21/G23</f>
        <v>#DIV/0!</v>
      </c>
      <c r="E27" s="231"/>
      <c r="F27" s="115" t="e">
        <f>J21/G23</f>
        <v>#DIV/0!</v>
      </c>
      <c r="G27" s="116"/>
      <c r="H27" s="2"/>
      <c r="I27" s="2"/>
      <c r="J27" s="2"/>
      <c r="K27" s="2"/>
    </row>
    <row r="28" spans="2:20" ht="15.75" thickBot="1" x14ac:dyDescent="0.3">
      <c r="B28" s="2"/>
      <c r="C28" s="2"/>
      <c r="D28" s="12"/>
      <c r="E28" s="12"/>
      <c r="F28" s="12"/>
      <c r="G28" s="12"/>
      <c r="H28" s="2"/>
      <c r="I28" s="2"/>
      <c r="J28" s="2"/>
      <c r="K28" s="2"/>
    </row>
    <row r="29" spans="2:20" ht="42.75" customHeight="1" x14ac:dyDescent="0.25">
      <c r="B29" s="2"/>
      <c r="C29" s="2"/>
      <c r="D29" s="120" t="s">
        <v>93</v>
      </c>
      <c r="E29" s="121"/>
      <c r="F29" s="109" t="s">
        <v>45</v>
      </c>
      <c r="G29" s="110"/>
      <c r="H29" s="2"/>
      <c r="I29" s="2"/>
      <c r="J29" s="33"/>
      <c r="K29" s="2"/>
    </row>
    <row r="30" spans="2:20" x14ac:dyDescent="0.25">
      <c r="B30" s="2"/>
      <c r="C30" s="2"/>
      <c r="D30" s="122" t="e">
        <f>F27</f>
        <v>#DIV/0!</v>
      </c>
      <c r="E30" s="123"/>
      <c r="F30" s="111">
        <v>0.01</v>
      </c>
      <c r="G30" s="112"/>
      <c r="H30" s="2"/>
      <c r="I30" s="2"/>
      <c r="J30" s="2"/>
      <c r="K30" s="2"/>
    </row>
    <row r="31" spans="2:20" x14ac:dyDescent="0.25">
      <c r="B31" s="2"/>
      <c r="C31" s="2"/>
      <c r="D31" s="232" t="e">
        <f>G6*F27</f>
        <v>#DIV/0!</v>
      </c>
      <c r="E31" s="233"/>
      <c r="F31" s="113">
        <f>IF(G6&gt;499999,D31*0.01,IF(G6&lt;500000,,0))</f>
        <v>0</v>
      </c>
      <c r="G31" s="114"/>
      <c r="H31" s="2"/>
      <c r="I31" s="2"/>
      <c r="J31" s="2"/>
      <c r="K31" s="2"/>
    </row>
    <row r="32" spans="2:20" ht="35.25" customHeight="1" thickBot="1" x14ac:dyDescent="0.3">
      <c r="B32" s="2"/>
      <c r="C32" s="2"/>
      <c r="D32" s="153" t="s">
        <v>46</v>
      </c>
      <c r="E32" s="154"/>
      <c r="F32" s="155" t="e">
        <f>D31-F31</f>
        <v>#DIV/0!</v>
      </c>
      <c r="G32" s="156"/>
      <c r="H32" s="2"/>
      <c r="I32" s="2"/>
      <c r="J32" s="34"/>
      <c r="K32" s="2"/>
    </row>
    <row r="33" spans="2:11" ht="15.75" thickBot="1" x14ac:dyDescent="0.3">
      <c r="B33" s="2"/>
      <c r="C33" s="2"/>
      <c r="D33" s="15"/>
      <c r="E33" s="15"/>
      <c r="F33" s="14"/>
      <c r="G33" s="14"/>
      <c r="H33" s="2"/>
      <c r="I33" s="2"/>
      <c r="J33" s="2"/>
      <c r="K33" s="2"/>
    </row>
    <row r="34" spans="2:11" x14ac:dyDescent="0.25">
      <c r="B34" s="2"/>
      <c r="C34" s="2"/>
      <c r="D34" s="37" t="s">
        <v>33</v>
      </c>
      <c r="E34" s="94"/>
      <c r="F34" s="76" t="s">
        <v>29</v>
      </c>
      <c r="G34" s="48" t="e">
        <f>F32-(F32/(1+E34))</f>
        <v>#DIV/0!</v>
      </c>
      <c r="H34" s="2"/>
      <c r="I34" s="2"/>
      <c r="J34" s="2"/>
      <c r="K34" s="2"/>
    </row>
    <row r="35" spans="2:11" ht="45" x14ac:dyDescent="0.25">
      <c r="B35" s="2"/>
      <c r="C35" s="2"/>
      <c r="D35" s="38" t="s">
        <v>34</v>
      </c>
      <c r="E35" s="92"/>
      <c r="F35" s="77" t="s">
        <v>30</v>
      </c>
      <c r="G35" s="6" t="e">
        <f>F32*E35</f>
        <v>#DIV/0!</v>
      </c>
      <c r="H35" s="2"/>
      <c r="I35" s="2"/>
      <c r="J35" s="2"/>
      <c r="K35" s="2"/>
    </row>
    <row r="36" spans="2:11" ht="31.5" customHeight="1" x14ac:dyDescent="0.25">
      <c r="B36" s="2"/>
      <c r="C36" s="2"/>
      <c r="D36" s="182" t="s">
        <v>47</v>
      </c>
      <c r="E36" s="183"/>
      <c r="F36" s="183"/>
      <c r="G36" s="25" t="e">
        <f>F32-(G34+G35)</f>
        <v>#DIV/0!</v>
      </c>
      <c r="H36" s="2"/>
      <c r="I36" s="2"/>
      <c r="J36" s="2"/>
      <c r="K36" s="2"/>
    </row>
    <row r="37" spans="2:11" ht="20.25" customHeight="1" thickBot="1" x14ac:dyDescent="0.3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 ht="17.25" x14ac:dyDescent="0.25">
      <c r="B38" s="2"/>
      <c r="C38" s="2"/>
      <c r="D38" s="184" t="s">
        <v>48</v>
      </c>
      <c r="E38" s="185"/>
      <c r="F38" s="185"/>
      <c r="G38" s="186"/>
      <c r="H38" s="2"/>
      <c r="I38" s="2"/>
      <c r="J38" s="2"/>
      <c r="K38" s="2"/>
    </row>
    <row r="39" spans="2:11" ht="15.75" thickBot="1" x14ac:dyDescent="0.3">
      <c r="B39" s="2"/>
      <c r="C39" s="2"/>
      <c r="D39" s="136" t="s">
        <v>31</v>
      </c>
      <c r="E39" s="137"/>
      <c r="F39" s="137" t="s">
        <v>81</v>
      </c>
      <c r="G39" s="27" t="s">
        <v>64</v>
      </c>
      <c r="H39" s="2"/>
      <c r="I39" s="2"/>
      <c r="J39" s="2"/>
      <c r="K39" s="2"/>
    </row>
    <row r="40" spans="2:11" ht="33.75" customHeight="1" thickBot="1" x14ac:dyDescent="0.3">
      <c r="B40" s="2"/>
      <c r="C40" s="2"/>
      <c r="D40" s="136"/>
      <c r="E40" s="137"/>
      <c r="F40" s="138"/>
      <c r="G40" s="26" t="e">
        <f>G36/F51</f>
        <v>#DIV/0!</v>
      </c>
      <c r="H40" s="2"/>
      <c r="I40" s="2"/>
      <c r="J40" s="2"/>
      <c r="K40" s="2"/>
    </row>
    <row r="41" spans="2:11" x14ac:dyDescent="0.25">
      <c r="B41" s="2"/>
      <c r="C41" s="2"/>
      <c r="D41" s="17" t="s">
        <v>12</v>
      </c>
      <c r="E41" s="5">
        <f>H11</f>
        <v>0</v>
      </c>
      <c r="F41" s="3">
        <f>J11</f>
        <v>0</v>
      </c>
      <c r="G41" s="18" t="e">
        <f>F41*G$40</f>
        <v>#DIV/0!</v>
      </c>
      <c r="H41" s="2"/>
      <c r="I41" s="2"/>
      <c r="J41" s="2"/>
      <c r="K41" s="2"/>
    </row>
    <row r="42" spans="2:11" x14ac:dyDescent="0.25">
      <c r="B42" s="2"/>
      <c r="C42" s="2"/>
      <c r="D42" s="17" t="s">
        <v>13</v>
      </c>
      <c r="E42" s="5">
        <f t="shared" ref="E42:E50" si="2">H12</f>
        <v>0</v>
      </c>
      <c r="F42" s="3">
        <f t="shared" ref="F42:F50" si="3">J12</f>
        <v>0</v>
      </c>
      <c r="G42" s="18" t="e">
        <f t="shared" ref="G42:G50" si="4">F42*G$40</f>
        <v>#DIV/0!</v>
      </c>
      <c r="H42" s="2"/>
      <c r="I42" s="2"/>
      <c r="J42" s="2"/>
      <c r="K42" s="2"/>
    </row>
    <row r="43" spans="2:11" x14ac:dyDescent="0.25">
      <c r="B43" s="2"/>
      <c r="C43" s="2"/>
      <c r="D43" s="17" t="s">
        <v>14</v>
      </c>
      <c r="E43" s="5">
        <f t="shared" si="2"/>
        <v>0</v>
      </c>
      <c r="F43" s="3">
        <f t="shared" si="3"/>
        <v>0</v>
      </c>
      <c r="G43" s="18" t="e">
        <f t="shared" si="4"/>
        <v>#DIV/0!</v>
      </c>
      <c r="H43" s="2"/>
      <c r="I43" s="2"/>
      <c r="J43" s="2"/>
      <c r="K43" s="2"/>
    </row>
    <row r="44" spans="2:11" x14ac:dyDescent="0.25">
      <c r="B44" s="2"/>
      <c r="C44" s="2"/>
      <c r="D44" s="17" t="s">
        <v>15</v>
      </c>
      <c r="E44" s="5">
        <f t="shared" si="2"/>
        <v>0</v>
      </c>
      <c r="F44" s="3">
        <f t="shared" si="3"/>
        <v>0</v>
      </c>
      <c r="G44" s="18" t="e">
        <f t="shared" si="4"/>
        <v>#DIV/0!</v>
      </c>
      <c r="H44" s="2"/>
      <c r="I44" s="2"/>
      <c r="J44" s="2"/>
      <c r="K44" s="2"/>
    </row>
    <row r="45" spans="2:11" x14ac:dyDescent="0.25">
      <c r="B45" s="2"/>
      <c r="C45" s="2"/>
      <c r="D45" s="17" t="s">
        <v>16</v>
      </c>
      <c r="E45" s="5">
        <f t="shared" si="2"/>
        <v>0</v>
      </c>
      <c r="F45" s="3">
        <f t="shared" si="3"/>
        <v>0</v>
      </c>
      <c r="G45" s="18" t="e">
        <f t="shared" si="4"/>
        <v>#DIV/0!</v>
      </c>
      <c r="H45" s="2"/>
      <c r="I45" s="2"/>
      <c r="J45" s="2"/>
      <c r="K45" s="2"/>
    </row>
    <row r="46" spans="2:11" x14ac:dyDescent="0.25">
      <c r="B46" s="2"/>
      <c r="C46" s="2"/>
      <c r="D46" s="17" t="s">
        <v>17</v>
      </c>
      <c r="E46" s="5">
        <f t="shared" si="2"/>
        <v>0</v>
      </c>
      <c r="F46" s="3">
        <f t="shared" si="3"/>
        <v>0</v>
      </c>
      <c r="G46" s="18" t="e">
        <f t="shared" si="4"/>
        <v>#DIV/0!</v>
      </c>
      <c r="H46" s="2"/>
      <c r="I46" s="2"/>
      <c r="J46" s="2"/>
      <c r="K46" s="2"/>
    </row>
    <row r="47" spans="2:11" x14ac:dyDescent="0.25">
      <c r="B47" s="2"/>
      <c r="C47" s="2"/>
      <c r="D47" s="17" t="s">
        <v>18</v>
      </c>
      <c r="E47" s="5">
        <f t="shared" si="2"/>
        <v>0</v>
      </c>
      <c r="F47" s="3">
        <f t="shared" si="3"/>
        <v>0</v>
      </c>
      <c r="G47" s="18" t="e">
        <f t="shared" si="4"/>
        <v>#DIV/0!</v>
      </c>
      <c r="H47" s="2"/>
      <c r="I47" s="2"/>
      <c r="J47" s="2"/>
      <c r="K47" s="2"/>
    </row>
    <row r="48" spans="2:11" x14ac:dyDescent="0.25">
      <c r="B48" s="2"/>
      <c r="C48" s="2"/>
      <c r="D48" s="17" t="s">
        <v>19</v>
      </c>
      <c r="E48" s="5">
        <f t="shared" si="2"/>
        <v>0</v>
      </c>
      <c r="F48" s="3">
        <f t="shared" si="3"/>
        <v>0</v>
      </c>
      <c r="G48" s="18" t="e">
        <f t="shared" si="4"/>
        <v>#DIV/0!</v>
      </c>
      <c r="H48" s="2"/>
      <c r="I48" s="2"/>
      <c r="J48" s="2"/>
      <c r="K48" s="2"/>
    </row>
    <row r="49" spans="2:11" x14ac:dyDescent="0.25">
      <c r="B49" s="2"/>
      <c r="C49" s="2"/>
      <c r="D49" s="17" t="s">
        <v>20</v>
      </c>
      <c r="E49" s="5">
        <f t="shared" si="2"/>
        <v>0</v>
      </c>
      <c r="F49" s="3">
        <f t="shared" si="3"/>
        <v>0</v>
      </c>
      <c r="G49" s="18" t="e">
        <f t="shared" si="4"/>
        <v>#DIV/0!</v>
      </c>
      <c r="H49" s="2"/>
      <c r="I49" s="2"/>
      <c r="J49" s="2"/>
      <c r="K49" s="2"/>
    </row>
    <row r="50" spans="2:11" x14ac:dyDescent="0.25">
      <c r="B50" s="2"/>
      <c r="C50" s="2"/>
      <c r="D50" s="17" t="s">
        <v>21</v>
      </c>
      <c r="E50" s="5">
        <f t="shared" si="2"/>
        <v>0</v>
      </c>
      <c r="F50" s="3">
        <f t="shared" si="3"/>
        <v>0</v>
      </c>
      <c r="G50" s="18" t="e">
        <f t="shared" si="4"/>
        <v>#DIV/0!</v>
      </c>
      <c r="H50" s="2"/>
      <c r="I50" s="2"/>
      <c r="J50" s="2"/>
      <c r="K50" s="2"/>
    </row>
    <row r="51" spans="2:11" ht="15.75" thickBot="1" x14ac:dyDescent="0.3">
      <c r="B51" s="2"/>
      <c r="C51" s="2"/>
      <c r="D51" s="134" t="s">
        <v>69</v>
      </c>
      <c r="E51" s="135"/>
      <c r="F51" s="45">
        <f>SUM(F41:F50)</f>
        <v>0</v>
      </c>
      <c r="G51" s="46" t="e">
        <f>SUM(G41:G50)</f>
        <v>#DIV/0!</v>
      </c>
      <c r="H51" s="2"/>
      <c r="I51" s="2"/>
      <c r="J51" s="2"/>
      <c r="K51" s="2"/>
    </row>
    <row r="52" spans="2:11" s="2" customFormat="1" x14ac:dyDescent="0.25"/>
    <row r="53" spans="2:11" s="2" customFormat="1" x14ac:dyDescent="0.25"/>
    <row r="54" spans="2:11" s="2" customFormat="1" x14ac:dyDescent="0.25"/>
    <row r="55" spans="2:11" s="2" customFormat="1" x14ac:dyDescent="0.25"/>
    <row r="56" spans="2:11" s="2" customFormat="1" x14ac:dyDescent="0.25"/>
    <row r="57" spans="2:11" s="2" customFormat="1" x14ac:dyDescent="0.25"/>
    <row r="58" spans="2:11" s="2" customFormat="1" x14ac:dyDescent="0.25"/>
    <row r="59" spans="2:11" s="2" customFormat="1" x14ac:dyDescent="0.25"/>
    <row r="60" spans="2:11" s="2" customFormat="1" x14ac:dyDescent="0.25"/>
    <row r="61" spans="2:11" s="2" customFormat="1" x14ac:dyDescent="0.25"/>
    <row r="62" spans="2:11" s="2" customFormat="1" x14ac:dyDescent="0.25"/>
    <row r="63" spans="2:11" s="2" customFormat="1" x14ac:dyDescent="0.25"/>
    <row r="64" spans="2:11" s="2" customFormat="1" x14ac:dyDescent="0.25"/>
    <row r="65" spans="2:3" s="2" customFormat="1" x14ac:dyDescent="0.25"/>
    <row r="66" spans="2:3" s="2" customFormat="1" x14ac:dyDescent="0.25"/>
    <row r="67" spans="2:3" s="2" customFormat="1" x14ac:dyDescent="0.25"/>
    <row r="68" spans="2:3" s="2" customFormat="1" x14ac:dyDescent="0.25"/>
    <row r="69" spans="2:3" s="2" customFormat="1" x14ac:dyDescent="0.25"/>
    <row r="70" spans="2:3" s="2" customFormat="1" x14ac:dyDescent="0.25"/>
    <row r="71" spans="2:3" s="2" customFormat="1" x14ac:dyDescent="0.25"/>
    <row r="72" spans="2:3" s="2" customFormat="1" x14ac:dyDescent="0.25"/>
    <row r="73" spans="2:3" s="2" customFormat="1" x14ac:dyDescent="0.25"/>
    <row r="74" spans="2:3" s="2" customFormat="1" x14ac:dyDescent="0.25"/>
    <row r="75" spans="2:3" s="2" customFormat="1" x14ac:dyDescent="0.25"/>
    <row r="76" spans="2:3" s="2" customFormat="1" x14ac:dyDescent="0.25"/>
    <row r="77" spans="2:3" x14ac:dyDescent="0.25">
      <c r="B77" s="2"/>
      <c r="C77" s="2"/>
    </row>
    <row r="78" spans="2:3" x14ac:dyDescent="0.25">
      <c r="B78" s="2"/>
      <c r="C78" s="2"/>
    </row>
  </sheetData>
  <sheetProtection algorithmName="SHA-512" hashValue="BWT/QptebWBbh1/NEnr2sfIW2Iy0Q74vWICr5atgvPj8M0QF0zRNF0DofsD/ojsDcg4g9y7hd8y+hKwDR3LuxA==" saltValue="8+XuGNN4lWVEgtxf8wFDUA==" spinCount="100000" sheet="1" objects="1" scenarios="1"/>
  <protectedRanges>
    <protectedRange sqref="G6 G8 C11:E20 H11:I20 E34:E35" name="Range2"/>
    <protectedRange sqref="G6 G8 C11:E20 H11:I20 E34:E35" name="Range1"/>
  </protectedRanges>
  <mergeCells count="31">
    <mergeCell ref="C2:I2"/>
    <mergeCell ref="B10:C10"/>
    <mergeCell ref="G10:H10"/>
    <mergeCell ref="C3:I3"/>
    <mergeCell ref="C4:I4"/>
    <mergeCell ref="G6:I6"/>
    <mergeCell ref="G8:I8"/>
    <mergeCell ref="D30:E30"/>
    <mergeCell ref="F30:G30"/>
    <mergeCell ref="D31:E31"/>
    <mergeCell ref="F31:G31"/>
    <mergeCell ref="D51:E51"/>
    <mergeCell ref="D32:E32"/>
    <mergeCell ref="F32:G32"/>
    <mergeCell ref="D36:F36"/>
    <mergeCell ref="D38:G38"/>
    <mergeCell ref="D39:E40"/>
    <mergeCell ref="F39:F40"/>
    <mergeCell ref="D26:E26"/>
    <mergeCell ref="F26:G26"/>
    <mergeCell ref="D27:E27"/>
    <mergeCell ref="F27:G27"/>
    <mergeCell ref="F29:G29"/>
    <mergeCell ref="D29:E29"/>
    <mergeCell ref="G21:I21"/>
    <mergeCell ref="C6:F6"/>
    <mergeCell ref="C8:F8"/>
    <mergeCell ref="B21:C21"/>
    <mergeCell ref="D25:G25"/>
    <mergeCell ref="D23:F23"/>
    <mergeCell ref="C22:E22"/>
  </mergeCells>
  <pageMargins left="0.7" right="0.7" top="0.75" bottom="0.75" header="0.3" footer="0.3"/>
  <pageSetup orientation="portrait" r:id="rId1"/>
  <drawing r:id="rId2"/>
</worksheet>
</file>

<file path=docMetadata/LabelInfo.xml><?xml version="1.0" encoding="utf-8"?>
<clbl:labelList xmlns:clbl="http://schemas.microsoft.com/office/2020/mipLabelMetadata">
  <clbl:label id="{992deae9-1c4c-42c8-a310-5088af55ba74}" enabled="0" method="" siteId="{992deae9-1c4c-42c8-a310-5088af55ba7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Method 1</vt:lpstr>
      <vt:lpstr>Method 2</vt:lpstr>
      <vt:lpstr>Method 3</vt:lpstr>
      <vt:lpstr>Method 4</vt:lpstr>
      <vt:lpstr>Method 5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Fabian, Emily</dc:creator>
  <cp:lastModifiedBy>Fabian, Emily</cp:lastModifiedBy>
  <dcterms:created xsi:type="dcterms:W3CDTF">2023-06-14T18:53:58Z</dcterms:created>
  <dcterms:modified xsi:type="dcterms:W3CDTF">2024-02-02T20:33:43Z</dcterms:modified>
</cp:coreProperties>
</file>